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E773BC52-FA46-467E-A9D6-787B7A960D92}" xr6:coauthVersionLast="47" xr6:coauthVersionMax="47" xr10:uidLastSave="{00000000-0000-0000-0000-000000000000}"/>
  <bookViews>
    <workbookView xWindow="-120" yWindow="-120" windowWidth="20730" windowHeight="11040" tabRatio="758" xr2:uid="{00000000-000D-0000-FFFF-FFFF00000000}"/>
  </bookViews>
  <sheets>
    <sheet name="初めにお読みください" sheetId="50" r:id="rId1"/>
    <sheet name="送付票" sheetId="51" r:id="rId2"/>
    <sheet name="様式1" sheetId="15" r:id="rId3"/>
    <sheet name="様式2" sheetId="19" r:id="rId4"/>
    <sheet name="様式3" sheetId="16" r:id="rId5"/>
    <sheet name="様式4" sheetId="20" r:id="rId6"/>
    <sheet name="様式5" sheetId="21" r:id="rId7"/>
    <sheet name="様式6" sheetId="22" r:id="rId8"/>
    <sheet name="様式7" sheetId="48" r:id="rId9"/>
    <sheet name="様式8" sheetId="17" r:id="rId10"/>
    <sheet name="様式9" sheetId="23" r:id="rId11"/>
    <sheet name="様式10" sheetId="18" r:id="rId12"/>
    <sheet name="様式11" sheetId="25" r:id="rId13"/>
    <sheet name="様式12" sheetId="26" r:id="rId14"/>
    <sheet name="様式13" sheetId="40" r:id="rId15"/>
    <sheet name="様式14" sheetId="49" r:id="rId16"/>
    <sheet name="様式１5" sheetId="14" r:id="rId17"/>
  </sheets>
  <definedNames>
    <definedName name="_xlnm.Print_Area" localSheetId="11">様式10!$A$1:$H$46</definedName>
    <definedName name="_xlnm.Print_Area" localSheetId="13">様式12!$A$1:$H$46</definedName>
    <definedName name="_xlnm.Print_Area" localSheetId="14">様式13!$A$1:$F$46</definedName>
    <definedName name="_xlnm.Print_Area" localSheetId="15">様式14!$A$1:$F$46</definedName>
    <definedName name="_xlnm.Print_Area" localSheetId="16">様式１5!$A$1:$Q$61</definedName>
    <definedName name="_xlnm.Print_Area" localSheetId="6">様式5!$A$1:$K$35</definedName>
    <definedName name="_xlnm.Print_Area" localSheetId="9">様式8!$A$1:$D$44</definedName>
    <definedName name="_xlnm.Print_Area" localSheetId="10">様式9!$A$1:$D$44</definedName>
    <definedName name="減免総額">様式１5!$D$49</definedName>
    <definedName name="在宅補助額合計">様式１5!$O$46</definedName>
    <definedName name="事業所名">#REF!</definedName>
    <definedName name="総補助額">様式１5!$O$49</definedName>
    <definedName name="短期推計減免額" localSheetId="12">様式11!$F$45</definedName>
    <definedName name="短期推計減免額" localSheetId="13">様式12!$E$45</definedName>
    <definedName name="短期推計減免額" localSheetId="14">様式13!#REF!</definedName>
    <definedName name="短期推計減免額" localSheetId="15">様式14!$D$45</definedName>
    <definedName name="短期推計減免額">様式10!$E$45</definedName>
    <definedName name="短期補助額">様式１5!$O$22</definedName>
    <definedName name="通所推計減免額" localSheetId="12">様式11!$E$45</definedName>
    <definedName name="通所推計減免額" localSheetId="13">様式12!$D$45</definedName>
    <definedName name="通所推計減免額" localSheetId="14">様式13!$D$45</definedName>
    <definedName name="通所推計減免額" localSheetId="15">様式14!#REF!</definedName>
    <definedName name="通所推計減免額">様式10!$D$45</definedName>
    <definedName name="通所補助額">様式１5!$O$20</definedName>
    <definedName name="入所減免額推計" localSheetId="10">様式9!$C$43</definedName>
    <definedName name="入所減免額推計">様式8!$C$43</definedName>
    <definedName name="入所補助額">様式１5!$O$9</definedName>
    <definedName name="訪問推計減免額" localSheetId="12">様式11!$C$45</definedName>
    <definedName name="訪問推計減免額" localSheetId="13">様式12!$C$45</definedName>
    <definedName name="訪問推計減免額" localSheetId="14">様式13!$C$45</definedName>
    <definedName name="訪問推計減免額" localSheetId="15">様式14!$C$45</definedName>
    <definedName name="訪問推計減免額">様式10!$C$45</definedName>
    <definedName name="訪問補助額">様式１5!$O$18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9" i="14" l="1"/>
  <c r="Q44" i="14"/>
  <c r="Q42" i="14"/>
  <c r="Q40" i="14"/>
  <c r="Q38" i="14"/>
  <c r="Q36" i="14"/>
  <c r="Q34" i="14"/>
  <c r="Q32" i="14"/>
  <c r="Q30" i="14"/>
  <c r="Q28" i="14"/>
  <c r="Q26" i="14"/>
  <c r="Q24" i="14"/>
  <c r="Q22" i="14"/>
  <c r="Q20" i="14"/>
  <c r="Q18" i="14"/>
  <c r="Q11" i="14"/>
  <c r="Q9" i="14"/>
  <c r="E44" i="14"/>
  <c r="E42" i="14"/>
  <c r="E40" i="14"/>
  <c r="E38" i="14"/>
  <c r="E36" i="14"/>
  <c r="E34" i="14"/>
  <c r="E32" i="14"/>
  <c r="E30" i="14"/>
  <c r="E28" i="14"/>
  <c r="E26" i="14"/>
  <c r="E24" i="14"/>
  <c r="E22" i="14"/>
  <c r="E20" i="14"/>
  <c r="C45" i="18"/>
  <c r="E18" i="14"/>
  <c r="E11" i="14"/>
  <c r="E9" i="14"/>
  <c r="G5" i="51"/>
  <c r="Q46" i="14" l="1"/>
  <c r="H4" i="51"/>
  <c r="E7" i="15"/>
  <c r="J4" i="14"/>
  <c r="E4" i="49"/>
  <c r="E4" i="40"/>
  <c r="F4" i="26"/>
  <c r="G4" i="25"/>
  <c r="F4" i="18"/>
  <c r="D3" i="23"/>
  <c r="D3" i="17"/>
  <c r="F5" i="48"/>
  <c r="G5" i="22"/>
  <c r="H5" i="21"/>
  <c r="K5" i="20"/>
  <c r="H5" i="16"/>
  <c r="E7" i="19"/>
  <c r="E29" i="14" l="1"/>
  <c r="G32" i="20" l="1"/>
  <c r="J32" i="20"/>
  <c r="D34" i="20"/>
  <c r="E25" i="14" s="1"/>
  <c r="M35" i="20"/>
  <c r="L35" i="20"/>
  <c r="K35" i="20"/>
  <c r="I35" i="20"/>
  <c r="H35" i="20"/>
  <c r="F35" i="20"/>
  <c r="E35" i="20"/>
  <c r="D35" i="20"/>
  <c r="D45" i="25"/>
  <c r="G31" i="20"/>
  <c r="G30" i="20"/>
  <c r="G29" i="20"/>
  <c r="G28" i="20"/>
  <c r="G27" i="20"/>
  <c r="G26" i="20"/>
  <c r="G25" i="20"/>
  <c r="G24" i="20"/>
  <c r="G23" i="20"/>
  <c r="G22" i="20"/>
  <c r="G21" i="20"/>
  <c r="G20" i="20"/>
  <c r="G19" i="20"/>
  <c r="G18" i="20"/>
  <c r="G17" i="20"/>
  <c r="G16" i="20"/>
  <c r="G15" i="20"/>
  <c r="G14" i="20"/>
  <c r="G13" i="20"/>
  <c r="G12" i="20"/>
  <c r="G11" i="20"/>
  <c r="G10" i="20"/>
  <c r="C46" i="14"/>
  <c r="K28" i="14"/>
  <c r="K26" i="14"/>
  <c r="D34" i="48"/>
  <c r="E43" i="14" s="1"/>
  <c r="D35" i="48"/>
  <c r="Q13" i="14"/>
  <c r="K44" i="14"/>
  <c r="K42" i="14"/>
  <c r="C45" i="49"/>
  <c r="D45" i="49"/>
  <c r="H10" i="48"/>
  <c r="H11" i="48"/>
  <c r="H12" i="48"/>
  <c r="H13" i="48"/>
  <c r="H14" i="48"/>
  <c r="H15" i="48"/>
  <c r="H16" i="48"/>
  <c r="H17" i="48"/>
  <c r="H18" i="48"/>
  <c r="H19" i="48"/>
  <c r="H20" i="48"/>
  <c r="H21" i="48"/>
  <c r="H22" i="48"/>
  <c r="H23" i="48"/>
  <c r="H24" i="48"/>
  <c r="H25" i="48"/>
  <c r="H26" i="48"/>
  <c r="H27" i="48"/>
  <c r="H28" i="48"/>
  <c r="H29" i="48"/>
  <c r="H30" i="48"/>
  <c r="H31" i="48"/>
  <c r="H32" i="48"/>
  <c r="C35" i="48"/>
  <c r="E35" i="48"/>
  <c r="F35" i="48"/>
  <c r="G35" i="48"/>
  <c r="C43" i="23"/>
  <c r="C45" i="25"/>
  <c r="E45" i="25"/>
  <c r="F45" i="25"/>
  <c r="K18" i="14"/>
  <c r="K20" i="14"/>
  <c r="K22" i="14"/>
  <c r="G34" i="15"/>
  <c r="G29" i="15"/>
  <c r="G30" i="15"/>
  <c r="G31" i="15"/>
  <c r="G32" i="15"/>
  <c r="G33" i="15"/>
  <c r="G21" i="15"/>
  <c r="G22" i="15"/>
  <c r="G23" i="15"/>
  <c r="G24" i="15"/>
  <c r="G25" i="15"/>
  <c r="G26" i="15"/>
  <c r="G27" i="15"/>
  <c r="G28" i="15"/>
  <c r="G13" i="15"/>
  <c r="G14" i="15"/>
  <c r="G15" i="15"/>
  <c r="G16" i="15"/>
  <c r="G17" i="15"/>
  <c r="G18" i="15"/>
  <c r="G19" i="15"/>
  <c r="G20" i="15"/>
  <c r="G12" i="15"/>
  <c r="C36" i="15"/>
  <c r="E10" i="14" s="1"/>
  <c r="D36" i="15"/>
  <c r="E36" i="15"/>
  <c r="F36" i="15"/>
  <c r="C45" i="26"/>
  <c r="D45" i="26"/>
  <c r="E45" i="26"/>
  <c r="C45" i="40"/>
  <c r="D45" i="40"/>
  <c r="G9" i="14"/>
  <c r="K9" i="14"/>
  <c r="G11" i="14"/>
  <c r="K11" i="14"/>
  <c r="C13" i="14"/>
  <c r="K40" i="14"/>
  <c r="K38" i="14"/>
  <c r="K36" i="14"/>
  <c r="K34" i="14"/>
  <c r="K32" i="14"/>
  <c r="K30" i="14"/>
  <c r="K24" i="14"/>
  <c r="C43" i="17"/>
  <c r="D45" i="18"/>
  <c r="E45" i="18"/>
  <c r="G34" i="19"/>
  <c r="G29" i="19"/>
  <c r="G30" i="19"/>
  <c r="G31" i="19"/>
  <c r="G32" i="19"/>
  <c r="G33" i="19"/>
  <c r="G21" i="19"/>
  <c r="G22" i="19"/>
  <c r="G23" i="19"/>
  <c r="G24" i="19"/>
  <c r="G25" i="19"/>
  <c r="G26" i="19"/>
  <c r="G27" i="19"/>
  <c r="G28" i="19"/>
  <c r="G13" i="19"/>
  <c r="G14" i="19"/>
  <c r="G15" i="19"/>
  <c r="G16" i="19"/>
  <c r="G17" i="19"/>
  <c r="G18" i="19"/>
  <c r="G19" i="19"/>
  <c r="G20" i="19"/>
  <c r="G12" i="19"/>
  <c r="C36" i="19"/>
  <c r="E12" i="14" s="1"/>
  <c r="D36" i="19"/>
  <c r="E36" i="19"/>
  <c r="F36" i="19"/>
  <c r="K10" i="16"/>
  <c r="K11" i="16"/>
  <c r="K12" i="16"/>
  <c r="K13" i="16"/>
  <c r="K14" i="16"/>
  <c r="K32" i="16"/>
  <c r="K31" i="16"/>
  <c r="K30" i="16"/>
  <c r="K29" i="16"/>
  <c r="K28" i="16"/>
  <c r="K27" i="16"/>
  <c r="K26" i="16"/>
  <c r="K25" i="16"/>
  <c r="K24" i="16"/>
  <c r="K23" i="16"/>
  <c r="K22" i="16"/>
  <c r="K21" i="16"/>
  <c r="K20" i="16"/>
  <c r="K19" i="16"/>
  <c r="K18" i="16"/>
  <c r="K17" i="16"/>
  <c r="K16" i="16"/>
  <c r="K15" i="16"/>
  <c r="G11" i="16"/>
  <c r="G12" i="16"/>
  <c r="G10" i="16"/>
  <c r="G13" i="16"/>
  <c r="G32" i="16"/>
  <c r="G31" i="16"/>
  <c r="G30" i="16"/>
  <c r="G29" i="16"/>
  <c r="G28" i="16"/>
  <c r="G27" i="16"/>
  <c r="G26" i="16"/>
  <c r="G25" i="16"/>
  <c r="G24" i="16"/>
  <c r="G23" i="16"/>
  <c r="G22" i="16"/>
  <c r="G21" i="16"/>
  <c r="G20" i="16"/>
  <c r="G19" i="16"/>
  <c r="G18" i="16"/>
  <c r="G17" i="16"/>
  <c r="G16" i="16"/>
  <c r="G15" i="16"/>
  <c r="G14" i="16"/>
  <c r="D34" i="16"/>
  <c r="E19" i="14" s="1"/>
  <c r="J35" i="16"/>
  <c r="D35" i="16"/>
  <c r="M18" i="14" s="1"/>
  <c r="I35" i="16"/>
  <c r="H35" i="16"/>
  <c r="F35" i="16"/>
  <c r="E35" i="16"/>
  <c r="C35" i="16"/>
  <c r="N10" i="20"/>
  <c r="N11" i="20"/>
  <c r="N12" i="20"/>
  <c r="N13" i="20"/>
  <c r="N14" i="20"/>
  <c r="N32" i="20"/>
  <c r="N31" i="20"/>
  <c r="N30" i="20"/>
  <c r="N29" i="20"/>
  <c r="N28" i="20"/>
  <c r="N27" i="20"/>
  <c r="N26" i="20"/>
  <c r="N25" i="20"/>
  <c r="N24" i="20"/>
  <c r="N23" i="20"/>
  <c r="N22" i="20"/>
  <c r="N21" i="20"/>
  <c r="N20" i="20"/>
  <c r="N19" i="20"/>
  <c r="N18" i="20"/>
  <c r="N17" i="20"/>
  <c r="N16" i="20"/>
  <c r="N15" i="20"/>
  <c r="J11" i="20"/>
  <c r="J12" i="20"/>
  <c r="J10" i="20"/>
  <c r="J13" i="20"/>
  <c r="J31" i="20"/>
  <c r="J30" i="20"/>
  <c r="J29" i="20"/>
  <c r="J28" i="20"/>
  <c r="J27" i="20"/>
  <c r="J26" i="20"/>
  <c r="J25" i="20"/>
  <c r="J24" i="20"/>
  <c r="J23" i="20"/>
  <c r="J22" i="20"/>
  <c r="J21" i="20"/>
  <c r="J20" i="20"/>
  <c r="J19" i="20"/>
  <c r="J18" i="20"/>
  <c r="J17" i="20"/>
  <c r="J16" i="20"/>
  <c r="J15" i="20"/>
  <c r="J14" i="20"/>
  <c r="C35" i="20"/>
  <c r="K10" i="21"/>
  <c r="K11" i="21"/>
  <c r="K12" i="21"/>
  <c r="K13" i="21"/>
  <c r="K14" i="21"/>
  <c r="K32" i="21"/>
  <c r="K31" i="21"/>
  <c r="K30" i="21"/>
  <c r="K29" i="21"/>
  <c r="K28" i="21"/>
  <c r="K27" i="21"/>
  <c r="K26" i="21"/>
  <c r="K25" i="21"/>
  <c r="K24" i="21"/>
  <c r="K23" i="21"/>
  <c r="K22" i="21"/>
  <c r="K21" i="21"/>
  <c r="K20" i="21"/>
  <c r="K19" i="21"/>
  <c r="K18" i="21"/>
  <c r="K17" i="21"/>
  <c r="K16" i="21"/>
  <c r="K15" i="21"/>
  <c r="G11" i="21"/>
  <c r="G12" i="21"/>
  <c r="G10" i="21"/>
  <c r="G13" i="21"/>
  <c r="G32" i="21"/>
  <c r="G31" i="21"/>
  <c r="G30" i="21"/>
  <c r="G29" i="21"/>
  <c r="G28" i="21"/>
  <c r="G27" i="21"/>
  <c r="G26" i="21"/>
  <c r="G25" i="21"/>
  <c r="G24" i="21"/>
  <c r="G23" i="21"/>
  <c r="G22" i="21"/>
  <c r="G21" i="21"/>
  <c r="G20" i="21"/>
  <c r="G19" i="21"/>
  <c r="G18" i="21"/>
  <c r="G17" i="21"/>
  <c r="G16" i="21"/>
  <c r="G15" i="21"/>
  <c r="G14" i="21"/>
  <c r="D34" i="21"/>
  <c r="E33" i="14" s="1"/>
  <c r="J35" i="21"/>
  <c r="D35" i="21"/>
  <c r="M32" i="14" s="1"/>
  <c r="O32" i="14" s="1"/>
  <c r="I35" i="21"/>
  <c r="H35" i="21"/>
  <c r="F35" i="21"/>
  <c r="E35" i="21"/>
  <c r="C35" i="21"/>
  <c r="J10" i="22"/>
  <c r="J11" i="22"/>
  <c r="J12" i="22"/>
  <c r="J13" i="22"/>
  <c r="J14" i="22"/>
  <c r="J32" i="22"/>
  <c r="J31" i="22"/>
  <c r="J30" i="22"/>
  <c r="J29" i="22"/>
  <c r="J28" i="22"/>
  <c r="J27" i="22"/>
  <c r="J26" i="22"/>
  <c r="J25" i="22"/>
  <c r="J24" i="22"/>
  <c r="J23" i="22"/>
  <c r="J22" i="22"/>
  <c r="J21" i="22"/>
  <c r="J20" i="22"/>
  <c r="J19" i="22"/>
  <c r="J18" i="22"/>
  <c r="J17" i="22"/>
  <c r="J16" i="22"/>
  <c r="J15" i="22"/>
  <c r="F11" i="22"/>
  <c r="F12" i="22"/>
  <c r="F10" i="22"/>
  <c r="F13" i="22"/>
  <c r="F32" i="22"/>
  <c r="F31" i="22"/>
  <c r="F30" i="22"/>
  <c r="F29" i="22"/>
  <c r="F28" i="22"/>
  <c r="F27" i="22"/>
  <c r="F26" i="22"/>
  <c r="F25" i="22"/>
  <c r="F24" i="22"/>
  <c r="F23" i="22"/>
  <c r="F22" i="22"/>
  <c r="F21" i="22"/>
  <c r="F20" i="22"/>
  <c r="F19" i="22"/>
  <c r="F18" i="22"/>
  <c r="F17" i="22"/>
  <c r="F16" i="22"/>
  <c r="F15" i="22"/>
  <c r="F14" i="22"/>
  <c r="I35" i="22"/>
  <c r="H35" i="22"/>
  <c r="G35" i="22"/>
  <c r="E35" i="22"/>
  <c r="D35" i="22"/>
  <c r="C35" i="22"/>
  <c r="G34" i="20" l="1"/>
  <c r="E27" i="14" s="1"/>
  <c r="F34" i="22"/>
  <c r="E39" i="14" s="1"/>
  <c r="G35" i="21"/>
  <c r="E45" i="14"/>
  <c r="G34" i="21"/>
  <c r="E35" i="14" s="1"/>
  <c r="J35" i="22"/>
  <c r="M40" i="14" s="1"/>
  <c r="O40" i="14" s="1"/>
  <c r="F20" i="40" s="1"/>
  <c r="J34" i="20"/>
  <c r="K35" i="21"/>
  <c r="M36" i="14" s="1"/>
  <c r="O36" i="14" s="1"/>
  <c r="G35" i="16"/>
  <c r="M20" i="14" s="1"/>
  <c r="O20" i="14" s="1"/>
  <c r="G21" i="18" s="1"/>
  <c r="G34" i="16"/>
  <c r="E21" i="14" s="1"/>
  <c r="K35" i="16"/>
  <c r="M22" i="14" s="1"/>
  <c r="O22" i="14" s="1"/>
  <c r="H29" i="18" s="1"/>
  <c r="N34" i="20"/>
  <c r="E31" i="14" s="1"/>
  <c r="F35" i="22"/>
  <c r="K13" i="14"/>
  <c r="G36" i="15"/>
  <c r="E13" i="14" s="1"/>
  <c r="J34" i="22"/>
  <c r="E41" i="14" s="1"/>
  <c r="H34" i="48"/>
  <c r="K34" i="21"/>
  <c r="E37" i="14" s="1"/>
  <c r="G36" i="19"/>
  <c r="M11" i="14" s="1"/>
  <c r="M42" i="14"/>
  <c r="O42" i="14" s="1"/>
  <c r="E37" i="49" s="1"/>
  <c r="M9" i="14"/>
  <c r="H35" i="48"/>
  <c r="M44" i="14" s="1"/>
  <c r="O44" i="14" s="1"/>
  <c r="F24" i="49" s="1"/>
  <c r="K46" i="14"/>
  <c r="J35" i="20"/>
  <c r="N35" i="20"/>
  <c r="M30" i="14" s="1"/>
  <c r="O30" i="14" s="1"/>
  <c r="J30" i="25" s="1"/>
  <c r="K34" i="16"/>
  <c r="E23" i="14" s="1"/>
  <c r="M24" i="14"/>
  <c r="O24" i="14" s="1"/>
  <c r="G24" i="25" s="1"/>
  <c r="G35" i="20"/>
  <c r="M26" i="14" s="1"/>
  <c r="O26" i="14" s="1"/>
  <c r="H44" i="25" s="1"/>
  <c r="I11" i="14"/>
  <c r="H39" i="18"/>
  <c r="H33" i="18"/>
  <c r="H11" i="18"/>
  <c r="F24" i="26"/>
  <c r="F27" i="26"/>
  <c r="F22" i="26"/>
  <c r="F41" i="26"/>
  <c r="F20" i="26"/>
  <c r="F36" i="26"/>
  <c r="F39" i="26"/>
  <c r="F25" i="26"/>
  <c r="F34" i="26"/>
  <c r="F40" i="26"/>
  <c r="F11" i="26"/>
  <c r="F43" i="26"/>
  <c r="F33" i="26"/>
  <c r="F38" i="26"/>
  <c r="F23" i="26"/>
  <c r="F18" i="26"/>
  <c r="F29" i="26"/>
  <c r="H34" i="26"/>
  <c r="H35" i="26"/>
  <c r="H39" i="26"/>
  <c r="H14" i="26"/>
  <c r="H36" i="26"/>
  <c r="H20" i="26"/>
  <c r="H41" i="26"/>
  <c r="H25" i="26"/>
  <c r="H42" i="26"/>
  <c r="H23" i="26"/>
  <c r="H44" i="26"/>
  <c r="H17" i="26"/>
  <c r="H38" i="26"/>
  <c r="H15" i="26"/>
  <c r="H32" i="26"/>
  <c r="H21" i="26"/>
  <c r="H26" i="26"/>
  <c r="H27" i="26"/>
  <c r="H31" i="26"/>
  <c r="H30" i="26"/>
  <c r="H40" i="26"/>
  <c r="H24" i="26"/>
  <c r="H29" i="26"/>
  <c r="H13" i="26"/>
  <c r="H22" i="26"/>
  <c r="H19" i="26"/>
  <c r="H28" i="26"/>
  <c r="H12" i="26"/>
  <c r="H33" i="26"/>
  <c r="H18" i="26"/>
  <c r="H11" i="26"/>
  <c r="H43" i="26"/>
  <c r="H16" i="26"/>
  <c r="H37" i="26"/>
  <c r="O18" i="14"/>
  <c r="J12" i="25"/>
  <c r="F16" i="26"/>
  <c r="E38" i="49"/>
  <c r="E35" i="49"/>
  <c r="F42" i="26"/>
  <c r="F26" i="26"/>
  <c r="F37" i="26"/>
  <c r="F13" i="26"/>
  <c r="F31" i="26"/>
  <c r="F15" i="26"/>
  <c r="E27" i="49"/>
  <c r="E36" i="49"/>
  <c r="E20" i="49"/>
  <c r="E39" i="49"/>
  <c r="E22" i="49"/>
  <c r="M38" i="14"/>
  <c r="O38" i="14" s="1"/>
  <c r="E25" i="40" s="1"/>
  <c r="F44" i="26"/>
  <c r="F28" i="26"/>
  <c r="F12" i="26"/>
  <c r="E14" i="14"/>
  <c r="M34" i="14"/>
  <c r="O34" i="14" s="1"/>
  <c r="G35" i="26" s="1"/>
  <c r="E19" i="49"/>
  <c r="E21" i="49"/>
  <c r="E32" i="49"/>
  <c r="F21" i="26"/>
  <c r="F30" i="26"/>
  <c r="F14" i="26"/>
  <c r="F17" i="26"/>
  <c r="F35" i="26"/>
  <c r="F19" i="26"/>
  <c r="E12" i="49"/>
  <c r="E41" i="49"/>
  <c r="E24" i="49"/>
  <c r="E43" i="49"/>
  <c r="E26" i="49"/>
  <c r="F32" i="26"/>
  <c r="F14" i="49" l="1"/>
  <c r="F43" i="49"/>
  <c r="F34" i="49"/>
  <c r="F36" i="49"/>
  <c r="F31" i="49"/>
  <c r="F25" i="49"/>
  <c r="F27" i="49"/>
  <c r="F15" i="49"/>
  <c r="E29" i="49"/>
  <c r="E13" i="49"/>
  <c r="E44" i="49"/>
  <c r="E18" i="49"/>
  <c r="E25" i="49"/>
  <c r="E31" i="49"/>
  <c r="E16" i="49"/>
  <c r="E42" i="49"/>
  <c r="E34" i="49"/>
  <c r="F12" i="40"/>
  <c r="F14" i="40"/>
  <c r="F34" i="40"/>
  <c r="F32" i="40"/>
  <c r="F15" i="40"/>
  <c r="F24" i="40"/>
  <c r="F42" i="40"/>
  <c r="F36" i="40"/>
  <c r="F33" i="40"/>
  <c r="F44" i="40"/>
  <c r="F23" i="40"/>
  <c r="F37" i="40"/>
  <c r="F17" i="40"/>
  <c r="F18" i="40"/>
  <c r="F43" i="40"/>
  <c r="G44" i="25"/>
  <c r="G11" i="25"/>
  <c r="G27" i="25"/>
  <c r="G15" i="25"/>
  <c r="G32" i="25"/>
  <c r="G20" i="25"/>
  <c r="G21" i="25"/>
  <c r="G36" i="25"/>
  <c r="G14" i="25"/>
  <c r="G41" i="25"/>
  <c r="G42" i="25"/>
  <c r="G37" i="25"/>
  <c r="G25" i="25"/>
  <c r="G19" i="25"/>
  <c r="G23" i="25"/>
  <c r="G28" i="25"/>
  <c r="H13" i="18"/>
  <c r="H22" i="18"/>
  <c r="H37" i="18"/>
  <c r="H12" i="18"/>
  <c r="H45" i="18" s="1"/>
  <c r="H32" i="18"/>
  <c r="H31" i="18"/>
  <c r="H38" i="18"/>
  <c r="H30" i="18"/>
  <c r="H24" i="18"/>
  <c r="H23" i="18"/>
  <c r="H15" i="18"/>
  <c r="H16" i="18"/>
  <c r="H17" i="18"/>
  <c r="H36" i="18"/>
  <c r="H35" i="18"/>
  <c r="H25" i="18"/>
  <c r="H43" i="18"/>
  <c r="H19" i="18"/>
  <c r="H34" i="18"/>
  <c r="H40" i="18"/>
  <c r="H14" i="18"/>
  <c r="H27" i="18"/>
  <c r="H18" i="18"/>
  <c r="H42" i="18"/>
  <c r="H20" i="18"/>
  <c r="H41" i="18"/>
  <c r="H28" i="18"/>
  <c r="H44" i="18"/>
  <c r="H21" i="18"/>
  <c r="H26" i="18"/>
  <c r="G40" i="18"/>
  <c r="G14" i="18"/>
  <c r="G23" i="18"/>
  <c r="G22" i="18"/>
  <c r="G33" i="18"/>
  <c r="G31" i="18"/>
  <c r="G35" i="18"/>
  <c r="G15" i="18"/>
  <c r="G19" i="18"/>
  <c r="G11" i="18"/>
  <c r="G17" i="18"/>
  <c r="G29" i="18"/>
  <c r="G44" i="18"/>
  <c r="G18" i="18"/>
  <c r="G27" i="18"/>
  <c r="G25" i="18"/>
  <c r="G12" i="18"/>
  <c r="G42" i="18"/>
  <c r="G36" i="18"/>
  <c r="G39" i="18"/>
  <c r="G41" i="18"/>
  <c r="G16" i="18"/>
  <c r="G28" i="18"/>
  <c r="G20" i="18"/>
  <c r="G34" i="18"/>
  <c r="G43" i="18"/>
  <c r="G24" i="18"/>
  <c r="G38" i="18"/>
  <c r="G26" i="18"/>
  <c r="G32" i="18"/>
  <c r="G37" i="18"/>
  <c r="G13" i="18"/>
  <c r="G45" i="18" s="1"/>
  <c r="G30" i="18"/>
  <c r="O11" i="14"/>
  <c r="D13" i="23" s="1"/>
  <c r="M13" i="14"/>
  <c r="D12" i="23"/>
  <c r="F16" i="40"/>
  <c r="F39" i="40"/>
  <c r="G26" i="25"/>
  <c r="F26" i="40"/>
  <c r="G40" i="25"/>
  <c r="G34" i="25"/>
  <c r="F22" i="40"/>
  <c r="F21" i="40"/>
  <c r="G38" i="25"/>
  <c r="G39" i="25"/>
  <c r="F38" i="40"/>
  <c r="G33" i="25"/>
  <c r="G43" i="25"/>
  <c r="F25" i="40"/>
  <c r="G31" i="25"/>
  <c r="G17" i="25"/>
  <c r="F13" i="40"/>
  <c r="G30" i="25"/>
  <c r="J19" i="25"/>
  <c r="J27" i="25"/>
  <c r="E47" i="14"/>
  <c r="E50" i="14" s="1"/>
  <c r="D41" i="23" s="1"/>
  <c r="F40" i="40"/>
  <c r="F29" i="40"/>
  <c r="G29" i="25"/>
  <c r="F35" i="40"/>
  <c r="F41" i="40"/>
  <c r="G35" i="25"/>
  <c r="G12" i="25"/>
  <c r="F11" i="40"/>
  <c r="G16" i="25"/>
  <c r="G18" i="25"/>
  <c r="F27" i="40"/>
  <c r="F19" i="40"/>
  <c r="G22" i="25"/>
  <c r="F28" i="40"/>
  <c r="G13" i="25"/>
  <c r="F30" i="40"/>
  <c r="F31" i="40"/>
  <c r="E28" i="49"/>
  <c r="I9" i="14"/>
  <c r="O9" i="14" s="1"/>
  <c r="J29" i="25"/>
  <c r="J11" i="25"/>
  <c r="J20" i="25"/>
  <c r="J17" i="25"/>
  <c r="F19" i="49"/>
  <c r="F29" i="49"/>
  <c r="F20" i="49"/>
  <c r="F37" i="49"/>
  <c r="F33" i="49"/>
  <c r="F41" i="49"/>
  <c r="F35" i="49"/>
  <c r="F30" i="49"/>
  <c r="F42" i="49"/>
  <c r="F21" i="49"/>
  <c r="F12" i="49"/>
  <c r="F38" i="49"/>
  <c r="F40" i="49"/>
  <c r="F23" i="49"/>
  <c r="F16" i="49"/>
  <c r="F39" i="49"/>
  <c r="F28" i="49"/>
  <c r="F18" i="49"/>
  <c r="F17" i="49"/>
  <c r="F22" i="49"/>
  <c r="F26" i="49"/>
  <c r="F13" i="49"/>
  <c r="F32" i="49"/>
  <c r="F11" i="49"/>
  <c r="F44" i="49"/>
  <c r="J16" i="25"/>
  <c r="J21" i="25"/>
  <c r="J42" i="25"/>
  <c r="E42" i="40"/>
  <c r="E12" i="40"/>
  <c r="G38" i="26"/>
  <c r="J40" i="25"/>
  <c r="J32" i="25"/>
  <c r="J24" i="25"/>
  <c r="J23" i="25"/>
  <c r="J34" i="25"/>
  <c r="J18" i="25"/>
  <c r="J35" i="25"/>
  <c r="J39" i="25"/>
  <c r="J38" i="25"/>
  <c r="J14" i="25"/>
  <c r="E14" i="40"/>
  <c r="J36" i="25"/>
  <c r="J43" i="25"/>
  <c r="J31" i="25"/>
  <c r="J25" i="25"/>
  <c r="J26" i="25"/>
  <c r="J22" i="25"/>
  <c r="J28" i="25"/>
  <c r="E40" i="49"/>
  <c r="J15" i="25"/>
  <c r="J37" i="25"/>
  <c r="J44" i="25"/>
  <c r="J33" i="25"/>
  <c r="J13" i="25"/>
  <c r="J41" i="25"/>
  <c r="E33" i="49"/>
  <c r="E31" i="40"/>
  <c r="E37" i="40"/>
  <c r="E14" i="49"/>
  <c r="E23" i="49"/>
  <c r="E21" i="40"/>
  <c r="E16" i="40"/>
  <c r="E15" i="49"/>
  <c r="E11" i="49"/>
  <c r="E46" i="14"/>
  <c r="D49" i="14" s="1"/>
  <c r="M28" i="14"/>
  <c r="O28" i="14" s="1"/>
  <c r="I11" i="25" s="1"/>
  <c r="E17" i="49"/>
  <c r="E30" i="49"/>
  <c r="H40" i="25"/>
  <c r="H24" i="25"/>
  <c r="H15" i="25"/>
  <c r="H31" i="25"/>
  <c r="H21" i="25"/>
  <c r="G36" i="26"/>
  <c r="E19" i="40"/>
  <c r="H42" i="25"/>
  <c r="H41" i="25"/>
  <c r="E41" i="40"/>
  <c r="E15" i="40"/>
  <c r="E44" i="40"/>
  <c r="D28" i="23"/>
  <c r="H14" i="25"/>
  <c r="H38" i="25"/>
  <c r="H19" i="25"/>
  <c r="H35" i="25"/>
  <c r="H18" i="25"/>
  <c r="H12" i="25"/>
  <c r="H28" i="25"/>
  <c r="H11" i="25"/>
  <c r="H13" i="25"/>
  <c r="H17" i="25"/>
  <c r="H37" i="25"/>
  <c r="H27" i="25"/>
  <c r="H43" i="25"/>
  <c r="H34" i="25"/>
  <c r="H20" i="25"/>
  <c r="H36" i="25"/>
  <c r="H30" i="25"/>
  <c r="H25" i="25"/>
  <c r="H23" i="25"/>
  <c r="H39" i="25"/>
  <c r="H26" i="25"/>
  <c r="H16" i="25"/>
  <c r="H32" i="25"/>
  <c r="H22" i="25"/>
  <c r="H29" i="25"/>
  <c r="H33" i="25"/>
  <c r="G19" i="26"/>
  <c r="F45" i="26"/>
  <c r="G21" i="26"/>
  <c r="G14" i="26"/>
  <c r="G18" i="26"/>
  <c r="G41" i="26"/>
  <c r="G42" i="26"/>
  <c r="H45" i="26"/>
  <c r="G23" i="26"/>
  <c r="G31" i="26"/>
  <c r="G11" i="26"/>
  <c r="E28" i="40"/>
  <c r="G44" i="26"/>
  <c r="G17" i="26"/>
  <c r="G26" i="26"/>
  <c r="E22" i="40"/>
  <c r="E18" i="40"/>
  <c r="G32" i="26"/>
  <c r="G40" i="26"/>
  <c r="G37" i="26"/>
  <c r="G39" i="26"/>
  <c r="G22" i="26"/>
  <c r="G24" i="26"/>
  <c r="G33" i="26"/>
  <c r="G30" i="26"/>
  <c r="G25" i="26"/>
  <c r="G12" i="26"/>
  <c r="F25" i="18"/>
  <c r="F41" i="18"/>
  <c r="F27" i="18"/>
  <c r="F14" i="18"/>
  <c r="F12" i="18"/>
  <c r="F28" i="18"/>
  <c r="F44" i="18"/>
  <c r="F18" i="18"/>
  <c r="F33" i="18"/>
  <c r="F39" i="18"/>
  <c r="F20" i="18"/>
  <c r="F35" i="18"/>
  <c r="F21" i="18"/>
  <c r="F37" i="18"/>
  <c r="F19" i="18"/>
  <c r="F38" i="18"/>
  <c r="F24" i="18"/>
  <c r="F40" i="18"/>
  <c r="F43" i="18"/>
  <c r="F42" i="18"/>
  <c r="F17" i="18"/>
  <c r="F15" i="18"/>
  <c r="F30" i="18"/>
  <c r="F36" i="18"/>
  <c r="F34" i="18"/>
  <c r="F29" i="18"/>
  <c r="F16" i="18"/>
  <c r="F31" i="18"/>
  <c r="F11" i="18"/>
  <c r="F13" i="18"/>
  <c r="F22" i="18"/>
  <c r="F26" i="18"/>
  <c r="F23" i="18"/>
  <c r="F32" i="18"/>
  <c r="E33" i="40"/>
  <c r="E26" i="40"/>
  <c r="E20" i="40"/>
  <c r="E29" i="40"/>
  <c r="E27" i="40"/>
  <c r="E34" i="40"/>
  <c r="E24" i="40"/>
  <c r="E17" i="40"/>
  <c r="E30" i="40"/>
  <c r="E39" i="40"/>
  <c r="E23" i="40"/>
  <c r="E36" i="40"/>
  <c r="E13" i="40"/>
  <c r="E38" i="40"/>
  <c r="E43" i="40"/>
  <c r="E11" i="40"/>
  <c r="E40" i="40"/>
  <c r="G34" i="26"/>
  <c r="G43" i="26"/>
  <c r="G15" i="26"/>
  <c r="G20" i="26"/>
  <c r="G16" i="26"/>
  <c r="G28" i="26"/>
  <c r="E35" i="40"/>
  <c r="E32" i="40"/>
  <c r="G13" i="26"/>
  <c r="G27" i="26"/>
  <c r="G29" i="26"/>
  <c r="F45" i="40" l="1"/>
  <c r="J45" i="25"/>
  <c r="G45" i="25"/>
  <c r="D15" i="23"/>
  <c r="D40" i="23"/>
  <c r="D36" i="23"/>
  <c r="D24" i="23"/>
  <c r="D26" i="23"/>
  <c r="D31" i="23"/>
  <c r="D17" i="23"/>
  <c r="D19" i="23"/>
  <c r="D16" i="23"/>
  <c r="D29" i="23"/>
  <c r="D22" i="23"/>
  <c r="D39" i="23"/>
  <c r="D11" i="23"/>
  <c r="D37" i="23"/>
  <c r="D21" i="23"/>
  <c r="D38" i="23"/>
  <c r="D9" i="23"/>
  <c r="D18" i="23"/>
  <c r="D8" i="23"/>
  <c r="D34" i="23"/>
  <c r="D33" i="23"/>
  <c r="D23" i="23"/>
  <c r="D14" i="23"/>
  <c r="D25" i="23"/>
  <c r="D43" i="23" s="1"/>
  <c r="D32" i="23"/>
  <c r="D30" i="23"/>
  <c r="D35" i="23"/>
  <c r="D27" i="23"/>
  <c r="D20" i="23"/>
  <c r="D10" i="23"/>
  <c r="F45" i="49"/>
  <c r="M46" i="14"/>
  <c r="O46" i="14"/>
  <c r="E45" i="49"/>
  <c r="D35" i="17"/>
  <c r="D38" i="17"/>
  <c r="D30" i="17"/>
  <c r="D13" i="17"/>
  <c r="D29" i="17"/>
  <c r="D36" i="17"/>
  <c r="D11" i="17"/>
  <c r="D27" i="17"/>
  <c r="D41" i="17"/>
  <c r="D32" i="17"/>
  <c r="D10" i="17"/>
  <c r="D21" i="17"/>
  <c r="D12" i="17"/>
  <c r="D19" i="17"/>
  <c r="D8" i="17"/>
  <c r="D22" i="17"/>
  <c r="D23" i="17"/>
  <c r="D14" i="17"/>
  <c r="D17" i="17"/>
  <c r="D33" i="17"/>
  <c r="D20" i="17"/>
  <c r="D31" i="17"/>
  <c r="D15" i="17"/>
  <c r="D24" i="17"/>
  <c r="D37" i="17"/>
  <c r="D28" i="17"/>
  <c r="D9" i="17"/>
  <c r="D26" i="17"/>
  <c r="D40" i="17"/>
  <c r="D39" i="17"/>
  <c r="D25" i="17"/>
  <c r="D16" i="17"/>
  <c r="D34" i="17"/>
  <c r="D18" i="17"/>
  <c r="O13" i="14"/>
  <c r="I14" i="25"/>
  <c r="I13" i="25"/>
  <c r="I39" i="25"/>
  <c r="I18" i="25"/>
  <c r="I41" i="25"/>
  <c r="I22" i="25"/>
  <c r="I15" i="25"/>
  <c r="I42" i="25"/>
  <c r="I23" i="25"/>
  <c r="I38" i="25"/>
  <c r="I43" i="25"/>
  <c r="I35" i="25"/>
  <c r="I26" i="25"/>
  <c r="I21" i="25"/>
  <c r="I27" i="25"/>
  <c r="I33" i="25"/>
  <c r="I17" i="25"/>
  <c r="I19" i="25"/>
  <c r="I32" i="25"/>
  <c r="I34" i="25"/>
  <c r="I40" i="25"/>
  <c r="I36" i="25"/>
  <c r="I20" i="25"/>
  <c r="I12" i="25"/>
  <c r="I44" i="25"/>
  <c r="I29" i="25"/>
  <c r="I16" i="25"/>
  <c r="I30" i="25"/>
  <c r="I31" i="25"/>
  <c r="I37" i="25"/>
  <c r="I24" i="25"/>
  <c r="I25" i="25"/>
  <c r="I28" i="25"/>
  <c r="H45" i="25"/>
  <c r="G45" i="26"/>
  <c r="F45" i="18"/>
  <c r="E45" i="40"/>
  <c r="I45" i="25" l="1"/>
  <c r="D43" i="17"/>
  <c r="I49" i="14" l="1"/>
</calcChain>
</file>

<file path=xl/sharedStrings.xml><?xml version="1.0" encoding="utf-8"?>
<sst xmlns="http://schemas.openxmlformats.org/spreadsheetml/2006/main" count="918" uniqueCount="508">
  <si>
    <t>（単位：円）</t>
    <rPh sb="1" eb="3">
      <t>タンイ</t>
    </rPh>
    <rPh sb="4" eb="5">
      <t>エン</t>
    </rPh>
    <phoneticPr fontId="2"/>
  </si>
  <si>
    <t>計</t>
    <rPh sb="0" eb="1">
      <t>ケイ</t>
    </rPh>
    <phoneticPr fontId="2"/>
  </si>
  <si>
    <t>（単位：円）</t>
    <rPh sb="1" eb="3">
      <t>タンイ</t>
    </rPh>
    <rPh sb="4" eb="5">
      <t>エン</t>
    </rPh>
    <phoneticPr fontId="2"/>
  </si>
  <si>
    <t>（単位：円）</t>
    <rPh sb="1" eb="3">
      <t>タンイ</t>
    </rPh>
    <rPh sb="4" eb="5">
      <t>エン</t>
    </rPh>
    <phoneticPr fontId="2"/>
  </si>
  <si>
    <t>Ｂ２</t>
    <phoneticPr fontId="2"/>
  </si>
  <si>
    <t>Ｂ２</t>
    <phoneticPr fontId="2"/>
  </si>
  <si>
    <t>Ｃ２</t>
    <phoneticPr fontId="2"/>
  </si>
  <si>
    <t>Ａ２</t>
    <phoneticPr fontId="2"/>
  </si>
  <si>
    <t>Ｅ２</t>
    <phoneticPr fontId="2"/>
  </si>
  <si>
    <t>Ｆ２</t>
    <phoneticPr fontId="2"/>
  </si>
  <si>
    <t>Ｅ２</t>
    <phoneticPr fontId="2"/>
  </si>
  <si>
    <t>Ｆ２</t>
    <phoneticPr fontId="2"/>
  </si>
  <si>
    <t>Ｄ１　介護サービス費</t>
    <rPh sb="3" eb="5">
      <t>カイゴ</t>
    </rPh>
    <rPh sb="5" eb="10">
      <t>サービスヒ</t>
    </rPh>
    <phoneticPr fontId="2"/>
  </si>
  <si>
    <t>Ｅ１　介護サービス費</t>
    <rPh sb="3" eb="5">
      <t>カイゴ</t>
    </rPh>
    <rPh sb="5" eb="10">
      <t>サービスヒ</t>
    </rPh>
    <phoneticPr fontId="2"/>
  </si>
  <si>
    <t>各市町村補助額</t>
    <rPh sb="0" eb="1">
      <t>カク</t>
    </rPh>
    <rPh sb="1" eb="4">
      <t>シチョウソン</t>
    </rPh>
    <rPh sb="4" eb="7">
      <t>ホジョガク</t>
    </rPh>
    <phoneticPr fontId="2"/>
  </si>
  <si>
    <t>Ｃ１</t>
    <phoneticPr fontId="2"/>
  </si>
  <si>
    <t>Ｄ１</t>
    <phoneticPr fontId="2"/>
  </si>
  <si>
    <t>Ｅ１</t>
    <phoneticPr fontId="2"/>
  </si>
  <si>
    <t>Ｆ１</t>
    <phoneticPr fontId="2"/>
  </si>
  <si>
    <t>Ｇ１</t>
    <phoneticPr fontId="2"/>
  </si>
  <si>
    <t>通所介護</t>
    <rPh sb="0" eb="2">
      <t>ツウショ</t>
    </rPh>
    <rPh sb="2" eb="4">
      <t>カイゴ</t>
    </rPh>
    <phoneticPr fontId="2"/>
  </si>
  <si>
    <t>訪問介護</t>
    <rPh sb="0" eb="4">
      <t>ホ</t>
    </rPh>
    <phoneticPr fontId="2"/>
  </si>
  <si>
    <t>短期入所生活介護</t>
    <rPh sb="0" eb="2">
      <t>タンキ</t>
    </rPh>
    <rPh sb="2" eb="4">
      <t>ニュウショ</t>
    </rPh>
    <rPh sb="4" eb="6">
      <t>セイカツ</t>
    </rPh>
    <rPh sb="6" eb="8">
      <t>カイゴ</t>
    </rPh>
    <phoneticPr fontId="2"/>
  </si>
  <si>
    <r>
      <t>Ａ</t>
    </r>
    <r>
      <rPr>
        <sz val="10"/>
        <rFont val="ＭＳ 明朝"/>
        <family val="1"/>
        <charset val="128"/>
      </rPr>
      <t>通番</t>
    </r>
    <rPh sb="1" eb="2">
      <t>ツウ</t>
    </rPh>
    <rPh sb="2" eb="3">
      <t>バン</t>
    </rPh>
    <phoneticPr fontId="2"/>
  </si>
  <si>
    <t>Ｄ２</t>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</si>
  <si>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</si>
  <si>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</si>
  <si>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Ｃ２</t>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</si>
  <si>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</si>
  <si>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</si>
  <si>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</si>
  <si>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</si>
  <si>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Ａ</t>
    <phoneticPr fontId="2"/>
  </si>
  <si>
    <t>Ｂ</t>
    <phoneticPr fontId="2"/>
  </si>
  <si>
    <t>Ｃ</t>
    <phoneticPr fontId="2"/>
  </si>
  <si>
    <t>Ｄ</t>
    <phoneticPr fontId="2"/>
  </si>
  <si>
    <t>全額公費分</t>
    <rPh sb="0" eb="2">
      <t>ゼンガク</t>
    </rPh>
    <rPh sb="2" eb="4">
      <t>コウヒ</t>
    </rPh>
    <rPh sb="4" eb="5">
      <t>ブン</t>
    </rPh>
    <phoneticPr fontId="2"/>
  </si>
  <si>
    <t>Ｅ</t>
    <phoneticPr fontId="2"/>
  </si>
  <si>
    <t>控除額　　　　　１％相当額</t>
    <rPh sb="0" eb="3">
      <t>コウジョガク</t>
    </rPh>
    <rPh sb="10" eb="13">
      <t>ソウトウガク</t>
    </rPh>
    <phoneticPr fontId="2"/>
  </si>
  <si>
    <t>Ｆ</t>
    <phoneticPr fontId="2"/>
  </si>
  <si>
    <t>１／２
公費分</t>
    <rPh sb="4" eb="6">
      <t>コウヒ</t>
    </rPh>
    <rPh sb="6" eb="7">
      <t>ブン</t>
    </rPh>
    <phoneticPr fontId="2"/>
  </si>
  <si>
    <t>Ｇ</t>
    <phoneticPr fontId="2"/>
  </si>
  <si>
    <t>(実人員数)人</t>
    <rPh sb="1" eb="2">
      <t>ジツ</t>
    </rPh>
    <rPh sb="2" eb="4">
      <t>ジンイン</t>
    </rPh>
    <rPh sb="4" eb="5">
      <t>スウ</t>
    </rPh>
    <rPh sb="6" eb="7">
      <t>ニン</t>
    </rPh>
    <phoneticPr fontId="2"/>
  </si>
  <si>
    <t>Ａ１</t>
    <phoneticPr fontId="2"/>
  </si>
  <si>
    <t>Ｂ１</t>
    <phoneticPr fontId="2"/>
  </si>
  <si>
    <t>（Ｂ-Ｃ）</t>
    <phoneticPr fontId="2"/>
  </si>
  <si>
    <t>（Ａ×0.01）</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</si>
  <si>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</si>
  <si>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</si>
  <si>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</si>
  <si>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</si>
  <si>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</si>
  <si>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</si>
  <si>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</si>
  <si>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</si>
  <si>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t>利用者負担軽減額</t>
    <rPh sb="0" eb="3">
      <t>リヨウシャ</t>
    </rPh>
    <rPh sb="3" eb="5">
      <t>フタン</t>
    </rPh>
    <rPh sb="5" eb="7">
      <t>ケイゲン</t>
    </rPh>
    <rPh sb="7" eb="8">
      <t>ガク</t>
    </rPh>
    <phoneticPr fontId="2"/>
  </si>
  <si>
    <t>１０％相当額</t>
    <rPh sb="3" eb="6">
      <t>ソウトウガク</t>
    </rPh>
    <phoneticPr fontId="2"/>
  </si>
  <si>
    <t>10％相当額</t>
    <rPh sb="3" eb="6">
      <t>ソウトウガク</t>
    </rPh>
    <phoneticPr fontId="2"/>
  </si>
  <si>
    <t>（Ａ×0.1）</t>
    <phoneticPr fontId="2"/>
  </si>
  <si>
    <t>総括表</t>
    <rPh sb="0" eb="2">
      <t>ソウカツ</t>
    </rPh>
    <rPh sb="2" eb="3">
      <t>ヒョウ</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</si>
  <si>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</si>
  <si>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</si>
  <si>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</si>
  <si>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</si>
  <si>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</si>
  <si>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</si>
  <si>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Ｃ２</t>
    <phoneticPr fontId="2"/>
  </si>
  <si>
    <t>Ｄ２</t>
    <phoneticPr fontId="2"/>
  </si>
  <si>
    <t>夜間対応型訪問介護</t>
    <rPh sb="0" eb="2">
      <t>ヤカン</t>
    </rPh>
    <rPh sb="2" eb="4">
      <t>タイオウ</t>
    </rPh>
    <rPh sb="4" eb="5">
      <t>ガタ</t>
    </rPh>
    <rPh sb="5" eb="9">
      <t>ホ</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</si>
  <si>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</si>
  <si>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</si>
  <si>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Ｃ２</t>
    <phoneticPr fontId="2"/>
  </si>
  <si>
    <t>Ｄ２</t>
    <phoneticPr fontId="2"/>
  </si>
  <si>
    <t>Ｅ２</t>
    <phoneticPr fontId="2"/>
  </si>
  <si>
    <t>Ｆ２</t>
    <phoneticPr fontId="2"/>
  </si>
  <si>
    <t>介護予防短期入所生活介護</t>
    <rPh sb="0" eb="2">
      <t>カイゴ</t>
    </rPh>
    <rPh sb="2" eb="4">
      <t>ヨボウ</t>
    </rPh>
    <rPh sb="4" eb="6">
      <t>タンキ</t>
    </rPh>
    <rPh sb="6" eb="8">
      <t>ニュウショ</t>
    </rPh>
    <rPh sb="8" eb="10">
      <t>セイカツ</t>
    </rPh>
    <rPh sb="10" eb="12">
      <t>カイゴ</t>
    </rPh>
    <phoneticPr fontId="2"/>
  </si>
  <si>
    <t>Ｃ２</t>
    <phoneticPr fontId="2"/>
  </si>
  <si>
    <t>圏域</t>
    <rPh sb="0" eb="2">
      <t>ケンイキ</t>
    </rPh>
    <phoneticPr fontId="2"/>
  </si>
  <si>
    <t>Ａ２</t>
    <phoneticPr fontId="2"/>
  </si>
  <si>
    <t>Ｂ２</t>
    <phoneticPr fontId="2"/>
  </si>
  <si>
    <t>各市町村補助額</t>
    <rPh sb="0" eb="1">
      <t>カク</t>
    </rPh>
    <rPh sb="1" eb="4">
      <t>シチョウソン</t>
    </rPh>
    <rPh sb="4" eb="7">
      <t>ホジョガク</t>
    </rPh>
    <phoneticPr fontId="2"/>
  </si>
  <si>
    <r>
      <t>Ａ１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</si>
  <si>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助成額（円）</t>
    </r>
    <r>
      <rPr>
        <sz val="11"/>
        <rFont val="ＭＳ 明朝"/>
        <family val="1"/>
        <charset val="128"/>
      </rPr>
      <t>　　　　　　　</t>
    </r>
    <rPh sb="0" eb="2">
      <t>ジョセイ</t>
    </rPh>
    <rPh sb="2" eb="3">
      <t>ガク</t>
    </rPh>
    <rPh sb="4" eb="5">
      <t>エン</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</si>
  <si>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</si>
  <si>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</si>
  <si>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</si>
  <si>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t>Ａ２</t>
    <phoneticPr fontId="2"/>
  </si>
  <si>
    <t>Ｃ２</t>
    <phoneticPr fontId="2"/>
  </si>
  <si>
    <t>Ｇ２</t>
    <phoneticPr fontId="2"/>
  </si>
  <si>
    <t>Ａ３</t>
    <phoneticPr fontId="2"/>
  </si>
  <si>
    <t>Ｂ３</t>
    <phoneticPr fontId="2"/>
  </si>
  <si>
    <t>Ｃ３</t>
    <phoneticPr fontId="2"/>
  </si>
  <si>
    <t>Ｄ３</t>
    <phoneticPr fontId="2"/>
  </si>
  <si>
    <t>Ｅ３</t>
    <phoneticPr fontId="2"/>
  </si>
  <si>
    <t>Ｆ３</t>
    <phoneticPr fontId="2"/>
  </si>
  <si>
    <t>Ｇ３</t>
    <phoneticPr fontId="2"/>
  </si>
  <si>
    <t>Ａ４</t>
    <phoneticPr fontId="2"/>
  </si>
  <si>
    <t>Ａ５</t>
    <phoneticPr fontId="2"/>
  </si>
  <si>
    <t>Ａ６</t>
    <phoneticPr fontId="2"/>
  </si>
  <si>
    <t>Ａ７</t>
    <phoneticPr fontId="2"/>
  </si>
  <si>
    <t>Ａ８</t>
    <phoneticPr fontId="2"/>
  </si>
  <si>
    <t>Ｂ４</t>
    <phoneticPr fontId="2"/>
  </si>
  <si>
    <t>Ｂ５</t>
    <phoneticPr fontId="2"/>
  </si>
  <si>
    <t>Ｂ６</t>
    <phoneticPr fontId="2"/>
  </si>
  <si>
    <t>Ｂ７</t>
    <phoneticPr fontId="2"/>
  </si>
  <si>
    <t>Ｂ８</t>
    <phoneticPr fontId="2"/>
  </si>
  <si>
    <t>Ｃ４</t>
    <phoneticPr fontId="2"/>
  </si>
  <si>
    <t>Ｃ５</t>
    <phoneticPr fontId="2"/>
  </si>
  <si>
    <t>Ｃ６</t>
    <phoneticPr fontId="2"/>
  </si>
  <si>
    <t>Ｃ７</t>
    <phoneticPr fontId="2"/>
  </si>
  <si>
    <t>Ｃ８</t>
    <phoneticPr fontId="2"/>
  </si>
  <si>
    <t>Ｄ４</t>
    <phoneticPr fontId="2"/>
  </si>
  <si>
    <t>Ｄ５</t>
    <phoneticPr fontId="2"/>
  </si>
  <si>
    <t>Ｄ６</t>
    <phoneticPr fontId="2"/>
  </si>
  <si>
    <t>Ｄ７</t>
    <phoneticPr fontId="2"/>
  </si>
  <si>
    <r>
      <t xml:space="preserve">Ｃ１ </t>
    </r>
    <r>
      <rPr>
        <sz val="10"/>
        <rFont val="ＭＳ 明朝"/>
        <family val="1"/>
        <charset val="128"/>
      </rPr>
      <t>氏　　名（カタカナで記入）</t>
    </r>
    <rPh sb="3" eb="7">
      <t>シメイ</t>
    </rPh>
    <rPh sb="13" eb="15">
      <t>キニュウ</t>
    </rPh>
    <phoneticPr fontId="2"/>
  </si>
  <si>
    <r>
      <t>Ｃ１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</si>
  <si>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r>
      <t>Ｆ１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</si>
  <si>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t>（Ａ×0.１）</t>
    <phoneticPr fontId="2"/>
  </si>
  <si>
    <t>※１（Ｂ＜Ｃ）＝0
※２(Ｂ－Ｃ)</t>
    <phoneticPr fontId="2"/>
  </si>
  <si>
    <t>（Ａ×0.01）</t>
    <phoneticPr fontId="2"/>
  </si>
  <si>
    <t>※３(Ｂ-Ｅ)×0.5
※４(Ｃ-Ｅ)×0.5
※５(Ｂ&lt;Ｅ)＝0</t>
    <phoneticPr fontId="2"/>
  </si>
  <si>
    <t>（Ｄ＋Ｆ）</t>
    <phoneticPr fontId="2"/>
  </si>
  <si>
    <t>Ｈ</t>
    <phoneticPr fontId="2"/>
  </si>
  <si>
    <t>Ｈ１</t>
    <phoneticPr fontId="2"/>
  </si>
  <si>
    <t>Ｈ２</t>
    <phoneticPr fontId="2"/>
  </si>
  <si>
    <t>Ｈ３</t>
    <phoneticPr fontId="2"/>
  </si>
  <si>
    <t>Ｈ４</t>
    <phoneticPr fontId="2"/>
  </si>
  <si>
    <t>Ｈ５</t>
    <phoneticPr fontId="2"/>
  </si>
  <si>
    <t>Ｅ４</t>
    <phoneticPr fontId="2"/>
  </si>
  <si>
    <t>Ｅ５</t>
    <phoneticPr fontId="2"/>
  </si>
  <si>
    <t>Ｅ６</t>
    <phoneticPr fontId="2"/>
  </si>
  <si>
    <t>Ｅ７</t>
    <phoneticPr fontId="2"/>
  </si>
  <si>
    <t>Ｅ８</t>
    <phoneticPr fontId="2"/>
  </si>
  <si>
    <t>Ｄ８</t>
    <phoneticPr fontId="2"/>
  </si>
  <si>
    <t>Ｆ４</t>
    <phoneticPr fontId="2"/>
  </si>
  <si>
    <t>Ｆ５</t>
    <phoneticPr fontId="2"/>
  </si>
  <si>
    <t>Ｆ６</t>
    <phoneticPr fontId="2"/>
  </si>
  <si>
    <t>Ｆ７</t>
    <phoneticPr fontId="2"/>
  </si>
  <si>
    <t>Ｆ８</t>
    <phoneticPr fontId="2"/>
  </si>
  <si>
    <t>Ｇ４</t>
    <phoneticPr fontId="2"/>
  </si>
  <si>
    <t>Ｇ５</t>
    <phoneticPr fontId="2"/>
  </si>
  <si>
    <t>Ｇ６</t>
    <phoneticPr fontId="2"/>
  </si>
  <si>
    <t>Ｇ７</t>
    <phoneticPr fontId="2"/>
  </si>
  <si>
    <t>Ｇ８</t>
    <phoneticPr fontId="2"/>
  </si>
  <si>
    <t>Ｈ６</t>
    <phoneticPr fontId="2"/>
  </si>
  <si>
    <t>Ｈ７</t>
    <phoneticPr fontId="2"/>
  </si>
  <si>
    <t>Ｈ８</t>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</si>
  <si>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</si>
  <si>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</si>
  <si>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</si>
  <si>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</si>
  <si>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</si>
  <si>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</si>
  <si>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</si>
  <si>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様式１３号</t>
    <rPh sb="0" eb="2">
      <t>ヨウシキ</t>
    </rPh>
    <rPh sb="4" eb="5">
      <t>ゴウ</t>
    </rPh>
    <phoneticPr fontId="2"/>
  </si>
  <si>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</si>
  <si>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r>
      <t>Ａ1</t>
    </r>
    <r>
      <rPr>
        <sz val="8"/>
        <rFont val="ＭＳ 明朝"/>
        <family val="1"/>
        <charset val="128"/>
      </rPr>
      <t>　地域密着型介護老人福祉施設入所者生活介護</t>
    </r>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</si>
  <si>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</si>
  <si>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</si>
  <si>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r>
      <t>軽減対象者調書</t>
    </r>
    <r>
      <rPr>
        <b/>
        <sz val="11"/>
        <rFont val="ＭＳ ゴシック"/>
        <family val="3"/>
        <charset val="128"/>
      </rPr>
      <t>（地域密着型介護老人福祉施設入所者生活介護）</t>
    </r>
    <rPh sb="0" eb="2">
      <t>ケイゲン</t>
    </rPh>
    <rPh sb="2" eb="5">
      <t>タイショウシャ</t>
    </rPh>
    <rPh sb="5" eb="7">
      <t>チョウショ</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phoneticPr fontId="2"/>
  </si>
  <si>
    <r>
      <t>軽減対象者調書</t>
    </r>
    <r>
      <rPr>
        <b/>
        <sz val="11"/>
        <rFont val="ＭＳ ゴシック"/>
        <family val="3"/>
        <charset val="128"/>
      </rPr>
      <t>（介護予防認知症対応型通所介護、介護予防小規模多機能型居宅介護）</t>
    </r>
    <rPh sb="0" eb="2">
      <t>ケイゲン</t>
    </rPh>
    <rPh sb="2" eb="4">
      <t>タイショウ</t>
    </rPh>
    <rPh sb="4" eb="5">
      <t>シャ</t>
    </rPh>
    <rPh sb="5" eb="7">
      <t>チョウショ</t>
    </rPh>
    <rPh sb="8" eb="10">
      <t>カイゴ</t>
    </rPh>
    <rPh sb="10" eb="12">
      <t>ヨボウ</t>
    </rPh>
    <rPh sb="12" eb="15">
      <t>ニンチショウ</t>
    </rPh>
    <rPh sb="15" eb="17">
      <t>タイオウ</t>
    </rPh>
    <rPh sb="17" eb="18">
      <t>ガタ</t>
    </rPh>
    <rPh sb="18" eb="19">
      <t>ツウ</t>
    </rPh>
    <rPh sb="19" eb="20">
      <t>ショ</t>
    </rPh>
    <rPh sb="20" eb="22">
      <t>カイゴ</t>
    </rPh>
    <rPh sb="23" eb="25">
      <t>カイゴ</t>
    </rPh>
    <rPh sb="25" eb="27">
      <t>ヨボウ</t>
    </rPh>
    <rPh sb="27" eb="30">
      <t>ショウキボ</t>
    </rPh>
    <rPh sb="30" eb="33">
      <t>タキノウ</t>
    </rPh>
    <rPh sb="33" eb="34">
      <t>カタ</t>
    </rPh>
    <rPh sb="34" eb="36">
      <t>キョタク</t>
    </rPh>
    <rPh sb="36" eb="38">
      <t>カイゴ</t>
    </rPh>
    <phoneticPr fontId="2"/>
  </si>
  <si>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</si>
  <si>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地域密着型介護老人福祉施設入所者生活介護軽減額市町村別調書</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2">
      <t>ケイゲン</t>
    </rPh>
    <rPh sb="22" eb="23">
      <t>ガク</t>
    </rPh>
    <rPh sb="23" eb="26">
      <t>シチョウソン</t>
    </rPh>
    <rPh sb="26" eb="27">
      <t>ベツ</t>
    </rPh>
    <rPh sb="27" eb="29">
      <t>チョウショ</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</si>
  <si>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</si>
  <si>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t>夜間対応型訪問介護等軽減額市町村別調書</t>
    <rPh sb="10" eb="12">
      <t>ケイゲン</t>
    </rPh>
    <rPh sb="12" eb="13">
      <t>ガク</t>
    </rPh>
    <rPh sb="13" eb="16">
      <t>シチョウソン</t>
    </rPh>
    <rPh sb="16" eb="17">
      <t>ベツ</t>
    </rPh>
    <rPh sb="17" eb="19">
      <t>チョウショ</t>
    </rPh>
    <phoneticPr fontId="2"/>
  </si>
  <si>
    <t>介護予防認知症対応型通所介護等軽減額市町村別調書</t>
    <rPh sb="0" eb="2">
      <t>カイゴ</t>
    </rPh>
    <rPh sb="2" eb="4">
      <t>ヨボウ</t>
    </rPh>
    <rPh sb="4" eb="7">
      <t>ニンチショウ</t>
    </rPh>
    <rPh sb="7" eb="9">
      <t>タイオウ</t>
    </rPh>
    <rPh sb="9" eb="10">
      <t>カタ</t>
    </rPh>
    <rPh sb="10" eb="12">
      <t>ツウショ</t>
    </rPh>
    <rPh sb="12" eb="14">
      <t>カイゴ</t>
    </rPh>
    <rPh sb="14" eb="15">
      <t>トウ</t>
    </rPh>
    <rPh sb="15" eb="17">
      <t>ケイゲン</t>
    </rPh>
    <rPh sb="17" eb="18">
      <t>ガク</t>
    </rPh>
    <rPh sb="18" eb="21">
      <t>シチョウソン</t>
    </rPh>
    <rPh sb="21" eb="22">
      <t>ベツ</t>
    </rPh>
    <rPh sb="22" eb="24">
      <t>チョウショ</t>
    </rPh>
    <phoneticPr fontId="2"/>
  </si>
  <si>
    <r>
      <t xml:space="preserve">Ｃ１
 </t>
    </r>
    <r>
      <rPr>
        <sz val="10"/>
        <rFont val="ＭＳ 明朝"/>
        <family val="1"/>
        <charset val="128"/>
      </rPr>
      <t>氏　　名
（カタカナで記入）</t>
    </r>
    <rPh sb="4" eb="8">
      <t>シメイ</t>
    </rPh>
    <rPh sb="15" eb="17">
      <t>キニュウ</t>
    </rPh>
    <phoneticPr fontId="2"/>
  </si>
  <si>
    <r>
      <t xml:space="preserve">Ｃ１ </t>
    </r>
    <r>
      <rPr>
        <sz val="10"/>
        <rFont val="ＭＳ 明朝"/>
        <family val="1"/>
        <charset val="128"/>
      </rPr>
      <t>氏　　名
（カタカナで記入）</t>
    </r>
    <rPh sb="3" eb="7">
      <t>シメイ</t>
    </rPh>
    <rPh sb="14" eb="16">
      <t>キニュウ</t>
    </rPh>
    <phoneticPr fontId="2"/>
  </si>
  <si>
    <r>
      <t xml:space="preserve">Ａ１
</t>
    </r>
    <r>
      <rPr>
        <sz val="9"/>
        <rFont val="ＭＳ 明朝"/>
        <family val="1"/>
        <charset val="128"/>
      </rPr>
      <t>介護予防認知症対応型通所介護</t>
    </r>
    <rPh sb="3" eb="5">
      <t>カイゴ</t>
    </rPh>
    <rPh sb="5" eb="7">
      <t>ヨボウ</t>
    </rPh>
    <rPh sb="7" eb="10">
      <t>ニンチショウ</t>
    </rPh>
    <rPh sb="10" eb="13">
      <t>タイオウガタ</t>
    </rPh>
    <rPh sb="13" eb="15">
      <t>ツウショ</t>
    </rPh>
    <rPh sb="15" eb="17">
      <t>カイゴ</t>
    </rPh>
    <phoneticPr fontId="2"/>
  </si>
  <si>
    <r>
      <t xml:space="preserve">Ｂ１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</si>
  <si>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r>
      <t>各 市 町 村 補 助 額</t>
    </r>
    <r>
      <rPr>
        <sz val="8"/>
        <rFont val="ＭＳ 明朝"/>
        <family val="1"/>
        <charset val="128"/>
      </rPr>
      <t xml:space="preserve">　　　　　   　　　　　　           </t>
    </r>
    <rPh sb="0" eb="1">
      <t>カク</t>
    </rPh>
    <rPh sb="2" eb="7">
      <t>シチョウソン</t>
    </rPh>
    <rPh sb="8" eb="13">
      <t>ホジョガク</t>
    </rPh>
    <phoneticPr fontId="2"/>
  </si>
  <si>
    <t>助成申請先
市町村</t>
    <rPh sb="0" eb="2">
      <t>ジョセイ</t>
    </rPh>
    <rPh sb="2" eb="4">
      <t>シンセイ</t>
    </rPh>
    <rPh sb="4" eb="5">
      <t>サキ</t>
    </rPh>
    <rPh sb="6" eb="9">
      <t>シチョウソン</t>
    </rPh>
    <phoneticPr fontId="2"/>
  </si>
  <si>
    <t>横浜市</t>
  </si>
  <si>
    <t>川崎市</t>
  </si>
  <si>
    <t>横須賀市</t>
  </si>
  <si>
    <t>鎌倉市</t>
  </si>
  <si>
    <t>逗子市</t>
  </si>
  <si>
    <t>三浦市</t>
  </si>
  <si>
    <t>葉山町</t>
  </si>
  <si>
    <t>厚木市</t>
  </si>
  <si>
    <t>大和市</t>
  </si>
  <si>
    <t>海老名市</t>
  </si>
  <si>
    <t>座間市</t>
  </si>
  <si>
    <t>綾瀬市</t>
  </si>
  <si>
    <t>愛川町</t>
  </si>
  <si>
    <t>清川村</t>
  </si>
  <si>
    <t>平塚市</t>
  </si>
  <si>
    <t>秦野市</t>
  </si>
  <si>
    <t>伊勢原市</t>
  </si>
  <si>
    <t>大磯町</t>
  </si>
  <si>
    <t>二宮町</t>
  </si>
  <si>
    <t>藤沢市</t>
  </si>
  <si>
    <t>茅ヶ崎市</t>
  </si>
  <si>
    <t>寒川町</t>
  </si>
  <si>
    <t>南足柄市</t>
  </si>
  <si>
    <t>中井町</t>
  </si>
  <si>
    <t>大井町</t>
  </si>
  <si>
    <t>松田町</t>
  </si>
  <si>
    <t>山北町</t>
  </si>
  <si>
    <t>開成町</t>
  </si>
  <si>
    <t>小田原市</t>
  </si>
  <si>
    <t>箱根町</t>
  </si>
  <si>
    <t>真鶴町</t>
  </si>
  <si>
    <t>湯河原町</t>
  </si>
  <si>
    <t>政令・中核市</t>
    <rPh sb="0" eb="2">
      <t>セイレイ</t>
    </rPh>
    <rPh sb="3" eb="5">
      <t>チュウカク</t>
    </rPh>
    <rPh sb="5" eb="6">
      <t>シ</t>
    </rPh>
    <phoneticPr fontId="2"/>
  </si>
  <si>
    <t>その他
（県外）</t>
    <rPh sb="0" eb="3">
      <t>ソノタ</t>
    </rPh>
    <rPh sb="5" eb="7">
      <t>ケンガイ</t>
    </rPh>
    <phoneticPr fontId="2"/>
  </si>
  <si>
    <t>県西
保健福祉
圏域</t>
    <rPh sb="0" eb="2">
      <t>ケンセイ</t>
    </rPh>
    <rPh sb="3" eb="5">
      <t>ホケン</t>
    </rPh>
    <rPh sb="5" eb="7">
      <t>フクシ</t>
    </rPh>
    <rPh sb="8" eb="10">
      <t>ケンイキ</t>
    </rPh>
    <phoneticPr fontId="2"/>
  </si>
  <si>
    <t>湘南東部
保健福祉
圏域</t>
    <rPh sb="0" eb="2">
      <t>ショウナン</t>
    </rPh>
    <rPh sb="2" eb="4">
      <t>トウブ</t>
    </rPh>
    <rPh sb="5" eb="7">
      <t>ホケン</t>
    </rPh>
    <rPh sb="7" eb="9">
      <t>フクシ</t>
    </rPh>
    <rPh sb="10" eb="12">
      <t>ケンイキ</t>
    </rPh>
    <phoneticPr fontId="2"/>
  </si>
  <si>
    <t>湘南西部
保健福祉
圏域</t>
    <rPh sb="0" eb="2">
      <t>ショウナン</t>
    </rPh>
    <rPh sb="2" eb="4">
      <t>セイブ</t>
    </rPh>
    <rPh sb="5" eb="7">
      <t>ホケン</t>
    </rPh>
    <rPh sb="7" eb="9">
      <t>フクシ</t>
    </rPh>
    <rPh sb="10" eb="12">
      <t>ケンイキ</t>
    </rPh>
    <phoneticPr fontId="2"/>
  </si>
  <si>
    <t>県央
保健福祉
圏域</t>
    <rPh sb="0" eb="2">
      <t>ケンオウ</t>
    </rPh>
    <rPh sb="3" eb="5">
      <t>ホケン</t>
    </rPh>
    <rPh sb="5" eb="7">
      <t>フクシ</t>
    </rPh>
    <rPh sb="8" eb="10">
      <t>ケンイキ</t>
    </rPh>
    <phoneticPr fontId="2"/>
  </si>
  <si>
    <t>横須賀・
三浦
保健福祉
圏域</t>
    <rPh sb="0" eb="3">
      <t>ヨコスカ</t>
    </rPh>
    <rPh sb="5" eb="7">
      <t>ミウラ</t>
    </rPh>
    <rPh sb="8" eb="10">
      <t>ホケン</t>
    </rPh>
    <rPh sb="10" eb="12">
      <t>フクシ</t>
    </rPh>
    <rPh sb="13" eb="15">
      <t>ケンイキ</t>
    </rPh>
    <phoneticPr fontId="2"/>
  </si>
  <si>
    <t>政令・
中核市</t>
    <rPh sb="0" eb="2">
      <t>セイレイ</t>
    </rPh>
    <rPh sb="4" eb="6">
      <t>チュウカク</t>
    </rPh>
    <rPh sb="6" eb="7">
      <t>シ</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</si>
  <si>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</si>
  <si>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</si>
  <si>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様式１号</t>
    <rPh sb="0" eb="2">
      <t>ヨウシキ</t>
    </rPh>
    <rPh sb="3" eb="4">
      <t>ゴウ</t>
    </rPh>
    <phoneticPr fontId="2"/>
  </si>
  <si>
    <t>様式２号</t>
    <rPh sb="0" eb="2">
      <t>ヨウシキ</t>
    </rPh>
    <rPh sb="3" eb="4">
      <t>ゴウ</t>
    </rPh>
    <phoneticPr fontId="2"/>
  </si>
  <si>
    <t>様式３号</t>
    <rPh sb="0" eb="2">
      <t>ヨウシキ</t>
    </rPh>
    <rPh sb="3" eb="4">
      <t>ゴウ</t>
    </rPh>
    <phoneticPr fontId="2"/>
  </si>
  <si>
    <t>様式４号</t>
    <rPh sb="0" eb="2">
      <t>ヨウシキ</t>
    </rPh>
    <rPh sb="3" eb="4">
      <t>ゴウ</t>
    </rPh>
    <phoneticPr fontId="2"/>
  </si>
  <si>
    <t>様式５号</t>
    <rPh sb="0" eb="2">
      <t>ヨウシキ</t>
    </rPh>
    <rPh sb="3" eb="4">
      <t>ゴウ</t>
    </rPh>
    <phoneticPr fontId="2"/>
  </si>
  <si>
    <t>様式６号</t>
    <rPh sb="0" eb="2">
      <t>ヨウシキ</t>
    </rPh>
    <rPh sb="3" eb="4">
      <t>ゴウ</t>
    </rPh>
    <phoneticPr fontId="2"/>
  </si>
  <si>
    <t>様式７号</t>
    <rPh sb="0" eb="2">
      <t>ヨウシキ</t>
    </rPh>
    <rPh sb="3" eb="4">
      <t>ゴウ</t>
    </rPh>
    <phoneticPr fontId="2"/>
  </si>
  <si>
    <t>様式８号</t>
    <rPh sb="0" eb="2">
      <t>ヨウシキ</t>
    </rPh>
    <rPh sb="3" eb="4">
      <t>ゴウ</t>
    </rPh>
    <phoneticPr fontId="2"/>
  </si>
  <si>
    <t>様式９号</t>
    <rPh sb="0" eb="2">
      <t>ヨウシキ</t>
    </rPh>
    <rPh sb="3" eb="4">
      <t>ゴウ</t>
    </rPh>
    <phoneticPr fontId="2"/>
  </si>
  <si>
    <t>様式１０号</t>
    <rPh sb="0" eb="2">
      <t>ヨウシキ</t>
    </rPh>
    <rPh sb="4" eb="5">
      <t>ゴウ</t>
    </rPh>
    <phoneticPr fontId="2"/>
  </si>
  <si>
    <t>様式１１号</t>
    <rPh sb="0" eb="2">
      <t>ヨウシキ</t>
    </rPh>
    <rPh sb="4" eb="5">
      <t>ゴウ</t>
    </rPh>
    <phoneticPr fontId="2"/>
  </si>
  <si>
    <t>様式１２号</t>
    <rPh sb="0" eb="2">
      <t>ヨウシキ</t>
    </rPh>
    <rPh sb="4" eb="5">
      <t>ゴウ</t>
    </rPh>
    <phoneticPr fontId="2"/>
  </si>
  <si>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</si>
  <si>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介護老人福祉施設サービス軽減額市町村別調書</t>
    <rPh sb="0" eb="2">
      <t>カイゴ</t>
    </rPh>
    <rPh sb="2" eb="4">
      <t>ロウジン</t>
    </rPh>
    <rPh sb="4" eb="6">
      <t>フクシ</t>
    </rPh>
    <rPh sb="6" eb="8">
      <t>シセツ</t>
    </rPh>
    <rPh sb="12" eb="14">
      <t>ケイゲン</t>
    </rPh>
    <rPh sb="14" eb="15">
      <t>ガク</t>
    </rPh>
    <rPh sb="15" eb="18">
      <t>シチョウソン</t>
    </rPh>
    <rPh sb="18" eb="19">
      <t>ベツ</t>
    </rPh>
    <rPh sb="19" eb="21">
      <t>チョウショ</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</si>
  <si>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</si>
  <si>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</si>
  <si>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t>相模原市</t>
    <rPh sb="0" eb="4">
      <t>サガミハラシ</t>
    </rPh>
    <phoneticPr fontId="2"/>
  </si>
  <si>
    <t>Ｃ２</t>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</si>
  <si>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</si>
  <si>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</si>
  <si>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軽減対象者調書</t>
    </r>
    <r>
      <rPr>
        <b/>
        <sz val="11"/>
        <rFont val="ＭＳ ゴシック"/>
        <family val="3"/>
        <charset val="128"/>
      </rPr>
      <t>（定期巡回・随時対応型訪問介護看護、複合型サービス）</t>
    </r>
    <rPh sb="0" eb="2">
      <t>ケイゲン</t>
    </rPh>
    <rPh sb="2" eb="4">
      <t>タイショウ</t>
    </rPh>
    <rPh sb="4" eb="5">
      <t>シャ</t>
    </rPh>
    <rPh sb="5" eb="7">
      <t>チョウショ</t>
    </rPh>
    <rPh sb="8" eb="10">
      <t>テイキ</t>
    </rPh>
    <rPh sb="10" eb="12">
      <t>ジュンカイ</t>
    </rPh>
    <rPh sb="13" eb="15">
      <t>ズイジ</t>
    </rPh>
    <rPh sb="15" eb="18">
      <t>タイオウガタ</t>
    </rPh>
    <rPh sb="18" eb="20">
      <t>ホウモン</t>
    </rPh>
    <rPh sb="20" eb="22">
      <t>カイゴ</t>
    </rPh>
    <rPh sb="22" eb="24">
      <t>カンゴ</t>
    </rPh>
    <rPh sb="25" eb="28">
      <t>フクゴウガタ</t>
    </rPh>
    <phoneticPr fontId="2"/>
  </si>
  <si>
    <t>様式１５号</t>
    <rPh sb="0" eb="2">
      <t>ヨウシキ</t>
    </rPh>
    <rPh sb="4" eb="5">
      <t>ゴウ</t>
    </rPh>
    <phoneticPr fontId="2"/>
  </si>
  <si>
    <t>様式１４号</t>
    <rPh sb="0" eb="2">
      <t>ヨウシキ</t>
    </rPh>
    <rPh sb="4" eb="5">
      <t>ゴウ</t>
    </rPh>
    <phoneticPr fontId="2"/>
  </si>
  <si>
    <t>定期巡回・随時対応型訪問介護看護等軽減額市町村別調書</t>
    <rPh sb="0" eb="2">
      <t>テイキ</t>
    </rPh>
    <rPh sb="2" eb="4">
      <t>ジュンカイ</t>
    </rPh>
    <rPh sb="5" eb="7">
      <t>ズイジ</t>
    </rPh>
    <rPh sb="7" eb="9">
      <t>タイオウ</t>
    </rPh>
    <rPh sb="9" eb="10">
      <t>ガタ</t>
    </rPh>
    <rPh sb="10" eb="12">
      <t>ホウモン</t>
    </rPh>
    <rPh sb="12" eb="14">
      <t>カイゴ</t>
    </rPh>
    <rPh sb="14" eb="16">
      <t>カンゴ</t>
    </rPh>
    <rPh sb="17" eb="19">
      <t>ケイゲン</t>
    </rPh>
    <rPh sb="19" eb="20">
      <t>ガク</t>
    </rPh>
    <rPh sb="20" eb="23">
      <t>シチョウソン</t>
    </rPh>
    <rPh sb="23" eb="24">
      <t>ベツ</t>
    </rPh>
    <rPh sb="24" eb="26">
      <t>チョウショ</t>
    </rPh>
    <phoneticPr fontId="2"/>
  </si>
  <si>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</si>
  <si>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Ｂ１</t>
    </r>
    <r>
      <rPr>
        <sz val="9"/>
        <rFont val="ＭＳ 明朝"/>
        <family val="1"/>
        <charset val="128"/>
      </rPr>
      <t xml:space="preserve"> 
複合型サービス
</t>
    </r>
    <rPh sb="4" eb="7">
      <t>フクゴウガタ</t>
    </rPh>
    <phoneticPr fontId="2"/>
  </si>
  <si>
    <r>
      <t>Ａ１</t>
    </r>
    <r>
      <rPr>
        <sz val="11"/>
        <rFont val="ＭＳ 明朝"/>
        <family val="1"/>
        <charset val="128"/>
      </rPr>
      <t xml:space="preserve"> 訪問介護</t>
    </r>
    <rPh sb="3" eb="5">
      <t>ホウモン</t>
    </rPh>
    <rPh sb="5" eb="7">
      <t>カイゴ</t>
    </rPh>
    <phoneticPr fontId="2"/>
  </si>
  <si>
    <r>
      <t>Ｂ１</t>
    </r>
    <r>
      <rPr>
        <sz val="11"/>
        <rFont val="ＭＳ 明朝"/>
        <family val="1"/>
        <charset val="128"/>
      </rPr>
      <t xml:space="preserve"> 通所介護</t>
    </r>
    <rPh sb="3" eb="5">
      <t>ツウショ</t>
    </rPh>
    <rPh sb="5" eb="7">
      <t>カイゴ</t>
    </rPh>
    <phoneticPr fontId="2"/>
  </si>
  <si>
    <r>
      <t>Ｃ１</t>
    </r>
    <r>
      <rPr>
        <sz val="11"/>
        <rFont val="ＭＳ 明朝"/>
        <family val="1"/>
        <charset val="128"/>
      </rPr>
      <t xml:space="preserve"> 短期入所生活介護</t>
    </r>
    <rPh sb="3" eb="5">
      <t>タンキ</t>
    </rPh>
    <rPh sb="5" eb="7">
      <t>ニュウショ</t>
    </rPh>
    <rPh sb="7" eb="9">
      <t>セイカツ</t>
    </rPh>
    <rPh sb="9" eb="11">
      <t>カイゴ</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</si>
  <si>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</si>
  <si>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</si>
  <si>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</si>
  <si>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</si>
  <si>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t>助成請求額（円）</t>
    <rPh sb="0" eb="2">
      <t>ジョセイ</t>
    </rPh>
    <rPh sb="2" eb="5">
      <t>セイキュウガク</t>
    </rPh>
    <rPh sb="6" eb="7">
      <t>エン</t>
    </rPh>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</si>
  <si>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</si>
  <si>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2"/>
  </si>
  <si>
    <t>※様式１５票のＧ１(補助額)が０円の時は各市町村補助額も０円となります。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</si>
  <si>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※様式１５票のＧ７～９(補助額)が０円の時は各市町村補助額も０円となります。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</si>
  <si>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※様式１５票のＧ１３，１４(補助額)が０円の時は各市町村補助額も０円となります。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</si>
  <si>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※様式１５票のＧ１０～１２(補助額)が０円の時は各市町村補助額も０円となります。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</si>
  <si>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※様式１５票のＧ４～６(補助額)が０円の時は各市町村補助額も０円となります。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</si>
  <si>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※様式１５票のＧ２(補助額)が０円の時は各市町村補助額も０円となります。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</si>
  <si>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（Ａ１／様式１５ Ｂ２×様式１５ Ｇ２）</t>
  </si>
  <si>
    <t>Ｉ２</t>
    <phoneticPr fontId="2"/>
  </si>
  <si>
    <r>
      <t>Ｆ１　　　　</t>
    </r>
    <r>
      <rPr>
        <sz val="10"/>
        <rFont val="ＭＳ 明朝"/>
        <family val="1"/>
        <charset val="128"/>
      </rPr>
      <t>食費負担</t>
    </r>
    <rPh sb="6" eb="8">
      <t>ショクヒ</t>
    </rPh>
    <rPh sb="8" eb="10">
      <t>フタン</t>
    </rPh>
    <phoneticPr fontId="2"/>
  </si>
  <si>
    <r>
      <t>Ｇ１　　　　</t>
    </r>
    <r>
      <rPr>
        <sz val="10"/>
        <rFont val="ＭＳ 明朝"/>
        <family val="1"/>
        <charset val="128"/>
      </rPr>
      <t>宿泊費</t>
    </r>
    <rPh sb="6" eb="8">
      <t>シュクハク</t>
    </rPh>
    <rPh sb="8" eb="9">
      <t>ヒ</t>
    </rPh>
    <phoneticPr fontId="2"/>
  </si>
  <si>
    <r>
      <t>Ｈ１　　</t>
    </r>
    <r>
      <rPr>
        <sz val="10"/>
        <rFont val="ＭＳ 明朝"/>
        <family val="1"/>
        <charset val="128"/>
      </rPr>
      <t xml:space="preserve">  計</t>
    </r>
    <rPh sb="6" eb="7">
      <t>ケイ</t>
    </rPh>
    <phoneticPr fontId="2"/>
  </si>
  <si>
    <t>地域密着型通所介護</t>
    <rPh sb="0" eb="2">
      <t>チイキ</t>
    </rPh>
    <rPh sb="2" eb="5">
      <t>ミッチャクガタ</t>
    </rPh>
    <rPh sb="5" eb="7">
      <t>ツウショ</t>
    </rPh>
    <rPh sb="7" eb="9">
      <t>カイゴ</t>
    </rPh>
    <phoneticPr fontId="2"/>
  </si>
  <si>
    <r>
      <t>軽減対象者調書</t>
    </r>
    <r>
      <rPr>
        <b/>
        <sz val="11"/>
        <rFont val="ＭＳ ゴシック"/>
        <family val="3"/>
        <charset val="128"/>
      </rPr>
      <t>（夜間対応型訪問介護、地域密着型通所介護、認知症対応型通所介護、小規模多機能型居宅介護）</t>
    </r>
    <rPh sb="0" eb="2">
      <t>ケイゲン</t>
    </rPh>
    <rPh sb="2" eb="4">
      <t>タイショウ</t>
    </rPh>
    <rPh sb="4" eb="5">
      <t>シャ</t>
    </rPh>
    <rPh sb="5" eb="7">
      <t>チョウショ</t>
    </rPh>
    <rPh sb="8" eb="10">
      <t>ヤカン</t>
    </rPh>
    <rPh sb="10" eb="12">
      <t>タイオウ</t>
    </rPh>
    <rPh sb="12" eb="13">
      <t>カタ</t>
    </rPh>
    <rPh sb="13" eb="15">
      <t>ホウモン</t>
    </rPh>
    <rPh sb="15" eb="17">
      <t>カイゴ</t>
    </rPh>
    <rPh sb="18" eb="20">
      <t>チイキ</t>
    </rPh>
    <rPh sb="20" eb="23">
      <t>ミッチャクガタ</t>
    </rPh>
    <rPh sb="23" eb="25">
      <t>ツウショ</t>
    </rPh>
    <rPh sb="25" eb="27">
      <t>カイゴ</t>
    </rPh>
    <rPh sb="28" eb="30">
      <t>ニンチ</t>
    </rPh>
    <rPh sb="30" eb="31">
      <t>ショウ</t>
    </rPh>
    <rPh sb="31" eb="34">
      <t>タイオウガタ</t>
    </rPh>
    <rPh sb="34" eb="35">
      <t>ツウ</t>
    </rPh>
    <rPh sb="35" eb="36">
      <t>ショ</t>
    </rPh>
    <rPh sb="36" eb="38">
      <t>カイゴ</t>
    </rPh>
    <rPh sb="39" eb="42">
      <t>ショウキボ</t>
    </rPh>
    <rPh sb="42" eb="45">
      <t>タキノウ</t>
    </rPh>
    <rPh sb="45" eb="46">
      <t>ガタ</t>
    </rPh>
    <rPh sb="46" eb="48">
      <t>キョタク</t>
    </rPh>
    <rPh sb="48" eb="50">
      <t>カイゴ</t>
    </rPh>
    <phoneticPr fontId="2"/>
  </si>
  <si>
    <r>
      <t>Ｂ１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</si>
  <si>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t>Ｈ１　介護サービス費</t>
    <rPh sb="3" eb="5">
      <t>カイゴ</t>
    </rPh>
    <rPh sb="5" eb="10">
      <t>サービスヒ</t>
    </rPh>
    <phoneticPr fontId="2"/>
  </si>
  <si>
    <r>
      <t>Ｉ１　　　</t>
    </r>
    <r>
      <rPr>
        <sz val="10"/>
        <rFont val="ＭＳ 明朝"/>
        <family val="1"/>
        <charset val="128"/>
      </rPr>
      <t>食費負担</t>
    </r>
    <rPh sb="5" eb="7">
      <t>ショクヒ</t>
    </rPh>
    <rPh sb="7" eb="9">
      <t>フタン</t>
    </rPh>
    <phoneticPr fontId="2"/>
  </si>
  <si>
    <r>
      <t>Ｊ１</t>
    </r>
    <r>
      <rPr>
        <sz val="10"/>
        <rFont val="ＭＳ 明朝"/>
        <family val="1"/>
        <charset val="128"/>
      </rPr>
      <t xml:space="preserve">  　　計</t>
    </r>
    <rPh sb="6" eb="7">
      <t>ケイ</t>
    </rPh>
    <phoneticPr fontId="2"/>
  </si>
  <si>
    <t>Ｋ１　介護サービス費</t>
    <rPh sb="3" eb="5">
      <t>カイゴ</t>
    </rPh>
    <rPh sb="5" eb="10">
      <t>サービスヒ</t>
    </rPh>
    <phoneticPr fontId="2"/>
  </si>
  <si>
    <r>
      <t>Ｌ１　　　　</t>
    </r>
    <r>
      <rPr>
        <sz val="10"/>
        <rFont val="ＭＳ 明朝"/>
        <family val="1"/>
        <charset val="128"/>
      </rPr>
      <t>食費負担</t>
    </r>
    <rPh sb="6" eb="8">
      <t>ショクヒ</t>
    </rPh>
    <rPh sb="8" eb="10">
      <t>フタン</t>
    </rPh>
    <phoneticPr fontId="2"/>
  </si>
  <si>
    <r>
      <t>Ｍ１　　　　</t>
    </r>
    <r>
      <rPr>
        <sz val="10"/>
        <rFont val="ＭＳ 明朝"/>
        <family val="1"/>
        <charset val="128"/>
      </rPr>
      <t>宿泊費</t>
    </r>
    <rPh sb="6" eb="8">
      <t>シュクハク</t>
    </rPh>
    <rPh sb="8" eb="9">
      <t>ヒ</t>
    </rPh>
    <phoneticPr fontId="2"/>
  </si>
  <si>
    <r>
      <t>Ｎ１　　</t>
    </r>
    <r>
      <rPr>
        <sz val="10"/>
        <rFont val="ＭＳ 明朝"/>
        <family val="1"/>
        <charset val="128"/>
      </rPr>
      <t xml:space="preserve">  計</t>
    </r>
    <rPh sb="6" eb="7">
      <t>ケイ</t>
    </rPh>
    <phoneticPr fontId="2"/>
  </si>
  <si>
    <r>
      <t>Ｇ１</t>
    </r>
    <r>
      <rPr>
        <sz val="10"/>
        <rFont val="ＭＳ 明朝"/>
        <family val="1"/>
        <charset val="128"/>
      </rPr>
      <t xml:space="preserve">  　　計</t>
    </r>
    <rPh sb="6" eb="7">
      <t>ケイ</t>
    </rPh>
    <phoneticPr fontId="2"/>
  </si>
  <si>
    <t>Ｇ２</t>
    <phoneticPr fontId="2"/>
  </si>
  <si>
    <t>Ｈ２</t>
    <phoneticPr fontId="2"/>
  </si>
  <si>
    <t>Ｉ２</t>
    <phoneticPr fontId="2"/>
  </si>
  <si>
    <t>Ｊ２</t>
    <phoneticPr fontId="2"/>
  </si>
  <si>
    <t>Ｋ２</t>
    <phoneticPr fontId="2"/>
  </si>
  <si>
    <t>Ｌ２</t>
    <phoneticPr fontId="2"/>
  </si>
  <si>
    <t>Ｍ２</t>
    <phoneticPr fontId="2"/>
  </si>
  <si>
    <t>Ｎ２</t>
    <phoneticPr fontId="2"/>
  </si>
  <si>
    <r>
      <t>Ｃ１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</si>
  <si>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Ｄ１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</si>
  <si>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r>
      <t>Ｅ１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</si>
  <si>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Ｆ１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</si>
  <si>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r>
      <t>Ｇ１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</si>
  <si>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Ｈ１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</si>
  <si>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t>Ａ９</t>
    <phoneticPr fontId="2"/>
  </si>
  <si>
    <t>Ａ１０</t>
    <phoneticPr fontId="2"/>
  </si>
  <si>
    <t>Ａ１１</t>
    <phoneticPr fontId="2"/>
  </si>
  <si>
    <t>Ａ１２</t>
    <phoneticPr fontId="2"/>
  </si>
  <si>
    <t>Ａ１３</t>
    <phoneticPr fontId="2"/>
  </si>
  <si>
    <t>Ａ１４</t>
    <phoneticPr fontId="2"/>
  </si>
  <si>
    <t>Ａ１５</t>
    <phoneticPr fontId="2"/>
  </si>
  <si>
    <t>Ａ１６</t>
    <phoneticPr fontId="2"/>
  </si>
  <si>
    <t>Ａ１７</t>
    <phoneticPr fontId="2"/>
  </si>
  <si>
    <t>Ａ１８</t>
    <phoneticPr fontId="2"/>
  </si>
  <si>
    <t>Ｂ９</t>
    <phoneticPr fontId="2"/>
  </si>
  <si>
    <t>Ｂ１０</t>
    <phoneticPr fontId="2"/>
  </si>
  <si>
    <t>Ｂ１１</t>
    <phoneticPr fontId="2"/>
  </si>
  <si>
    <t>Ｂ１２</t>
    <phoneticPr fontId="2"/>
  </si>
  <si>
    <t>Ｂ１３</t>
    <phoneticPr fontId="2"/>
  </si>
  <si>
    <t>Ｂ１４</t>
    <phoneticPr fontId="2"/>
  </si>
  <si>
    <t>Ｂ１５</t>
    <phoneticPr fontId="2"/>
  </si>
  <si>
    <t>Ｂ１６</t>
    <phoneticPr fontId="2"/>
  </si>
  <si>
    <t>Ｂ１７</t>
    <phoneticPr fontId="2"/>
  </si>
  <si>
    <t>Ｂ１８</t>
    <phoneticPr fontId="2"/>
  </si>
  <si>
    <t>Ｃ９</t>
    <phoneticPr fontId="2"/>
  </si>
  <si>
    <t>Ｃ１０</t>
    <phoneticPr fontId="2"/>
  </si>
  <si>
    <t>Ｃ１１</t>
    <phoneticPr fontId="2"/>
  </si>
  <si>
    <t>Ｃ１４</t>
    <phoneticPr fontId="2"/>
  </si>
  <si>
    <t>Ｃ１５</t>
    <phoneticPr fontId="2"/>
  </si>
  <si>
    <t>Ｃ１６</t>
    <phoneticPr fontId="2"/>
  </si>
  <si>
    <t>Ｃ１７</t>
    <phoneticPr fontId="2"/>
  </si>
  <si>
    <t>Ｃ１８</t>
    <phoneticPr fontId="2"/>
  </si>
  <si>
    <t>Ｄ９</t>
    <phoneticPr fontId="2"/>
  </si>
  <si>
    <t>Ｄ１０</t>
    <phoneticPr fontId="2"/>
  </si>
  <si>
    <t>Ｄ１１</t>
    <phoneticPr fontId="2"/>
  </si>
  <si>
    <t>Ｄ１２</t>
    <phoneticPr fontId="2"/>
  </si>
  <si>
    <t>Ｄ１３</t>
    <phoneticPr fontId="2"/>
  </si>
  <si>
    <t>Ｄ１５</t>
    <phoneticPr fontId="2"/>
  </si>
  <si>
    <t>Ｄ１４</t>
    <phoneticPr fontId="2"/>
  </si>
  <si>
    <t>Ｄ１６</t>
    <phoneticPr fontId="2"/>
  </si>
  <si>
    <t>Ｄ１７</t>
    <phoneticPr fontId="2"/>
  </si>
  <si>
    <t>Ｄ１８</t>
    <phoneticPr fontId="2"/>
  </si>
  <si>
    <t>Ｅ９</t>
    <phoneticPr fontId="2"/>
  </si>
  <si>
    <t>Ｅ１０</t>
    <phoneticPr fontId="2"/>
  </si>
  <si>
    <t>Ｅ１１</t>
    <phoneticPr fontId="2"/>
  </si>
  <si>
    <t>Ｅ１２</t>
    <phoneticPr fontId="2"/>
  </si>
  <si>
    <t>Ｅ１３</t>
    <phoneticPr fontId="2"/>
  </si>
  <si>
    <t>Ｅ１４</t>
    <phoneticPr fontId="2"/>
  </si>
  <si>
    <t>Ｅ１５</t>
    <phoneticPr fontId="2"/>
  </si>
  <si>
    <t>Ｅ１６</t>
    <phoneticPr fontId="2"/>
  </si>
  <si>
    <t>Ｅ１７</t>
    <phoneticPr fontId="2"/>
  </si>
  <si>
    <t>Ｅ１８</t>
    <phoneticPr fontId="2"/>
  </si>
  <si>
    <t>Ｆ９</t>
    <phoneticPr fontId="2"/>
  </si>
  <si>
    <t>Ｆ１０</t>
    <phoneticPr fontId="2"/>
  </si>
  <si>
    <t>Ｆ１１</t>
    <phoneticPr fontId="2"/>
  </si>
  <si>
    <t>Ｆ１２</t>
    <phoneticPr fontId="2"/>
  </si>
  <si>
    <t>Ｆ１３</t>
    <phoneticPr fontId="2"/>
  </si>
  <si>
    <t>Ｆ１４</t>
    <phoneticPr fontId="2"/>
  </si>
  <si>
    <t>Ｆ１５</t>
    <phoneticPr fontId="2"/>
  </si>
  <si>
    <t>Ｆ１６</t>
    <phoneticPr fontId="2"/>
  </si>
  <si>
    <t>Ｆ１７</t>
    <phoneticPr fontId="2"/>
  </si>
  <si>
    <t>Ｆ１８</t>
    <phoneticPr fontId="2"/>
  </si>
  <si>
    <t>Ｇ９</t>
    <phoneticPr fontId="2"/>
  </si>
  <si>
    <t>Ｇ１０</t>
    <phoneticPr fontId="2"/>
  </si>
  <si>
    <t>Ｇ１１</t>
    <phoneticPr fontId="2"/>
  </si>
  <si>
    <t>Ｇ１２</t>
    <phoneticPr fontId="2"/>
  </si>
  <si>
    <t>Ｇ１３</t>
    <phoneticPr fontId="2"/>
  </si>
  <si>
    <t>Ｇ１４</t>
    <phoneticPr fontId="2"/>
  </si>
  <si>
    <t>Ｇ１５</t>
    <phoneticPr fontId="2"/>
  </si>
  <si>
    <t>Ｇ１６</t>
    <phoneticPr fontId="2"/>
  </si>
  <si>
    <t>Ｇ１７</t>
    <phoneticPr fontId="2"/>
  </si>
  <si>
    <t>Ｇ１８</t>
    <phoneticPr fontId="2"/>
  </si>
  <si>
    <t>Ｈ９</t>
    <phoneticPr fontId="2"/>
  </si>
  <si>
    <t>Ｈ１０</t>
    <phoneticPr fontId="2"/>
  </si>
  <si>
    <t>Ｈ１１</t>
    <phoneticPr fontId="2"/>
  </si>
  <si>
    <t>Ｈ１２</t>
    <phoneticPr fontId="2"/>
  </si>
  <si>
    <t>Ｈ１３</t>
    <phoneticPr fontId="2"/>
  </si>
  <si>
    <t>Ｈ１４</t>
    <phoneticPr fontId="2"/>
  </si>
  <si>
    <t>Ｈ１５</t>
    <phoneticPr fontId="2"/>
  </si>
  <si>
    <t>Ｈ１６</t>
    <phoneticPr fontId="2"/>
  </si>
  <si>
    <t>Ｈ１７</t>
    <phoneticPr fontId="2"/>
  </si>
  <si>
    <t>Ｈ１８</t>
    <phoneticPr fontId="2"/>
  </si>
  <si>
    <t>（Ａ１／様式１５ Ｂ１×様式１５ Ｇ１）</t>
    <phoneticPr fontId="2"/>
  </si>
  <si>
    <r>
      <t xml:space="preserve">Ｄ１
</t>
    </r>
    <r>
      <rPr>
        <sz val="8"/>
        <rFont val="ＭＳ 明朝"/>
        <family val="1"/>
        <charset val="128"/>
      </rPr>
      <t>介護サービス費</t>
    </r>
    <rPh sb="3" eb="5">
      <t>カイゴ</t>
    </rPh>
    <rPh sb="9" eb="10">
      <t>ヒ</t>
    </rPh>
    <phoneticPr fontId="2"/>
  </si>
  <si>
    <r>
      <t xml:space="preserve">Ｅ１
</t>
    </r>
    <r>
      <rPr>
        <sz val="10"/>
        <rFont val="ＭＳ 明朝"/>
        <family val="1"/>
        <charset val="128"/>
      </rPr>
      <t>食費負担</t>
    </r>
    <rPh sb="3" eb="5">
      <t>ショクヒ</t>
    </rPh>
    <rPh sb="5" eb="7">
      <t>フタン</t>
    </rPh>
    <phoneticPr fontId="2"/>
  </si>
  <si>
    <r>
      <t xml:space="preserve">Ｆ１
</t>
    </r>
    <r>
      <rPr>
        <sz val="10"/>
        <rFont val="ＭＳ 明朝"/>
        <family val="1"/>
        <charset val="128"/>
      </rPr>
      <t>居住費</t>
    </r>
    <rPh sb="3" eb="5">
      <t>キョジュウ</t>
    </rPh>
    <rPh sb="5" eb="6">
      <t>ヒ</t>
    </rPh>
    <phoneticPr fontId="2"/>
  </si>
  <si>
    <r>
      <t xml:space="preserve">Ｇ１
</t>
    </r>
    <r>
      <rPr>
        <b/>
        <sz val="10"/>
        <rFont val="ＭＳ 明朝"/>
        <family val="1"/>
        <charset val="128"/>
      </rPr>
      <t xml:space="preserve">  </t>
    </r>
    <r>
      <rPr>
        <sz val="10"/>
        <rFont val="ＭＳ 明朝"/>
        <family val="1"/>
        <charset val="128"/>
      </rPr>
      <t>計</t>
    </r>
    <rPh sb="5" eb="6">
      <t>ゴウケイ</t>
    </rPh>
    <phoneticPr fontId="2"/>
  </si>
  <si>
    <t>Ｄ２</t>
    <phoneticPr fontId="2"/>
  </si>
  <si>
    <t>Ｅ２</t>
    <phoneticPr fontId="2"/>
  </si>
  <si>
    <t>Ｆ２</t>
    <phoneticPr fontId="2"/>
  </si>
  <si>
    <t>Ｇ２</t>
    <phoneticPr fontId="2"/>
  </si>
  <si>
    <r>
      <t>Ｉ１　　　　</t>
    </r>
    <r>
      <rPr>
        <sz val="10"/>
        <rFont val="ＭＳ 明朝"/>
        <family val="1"/>
        <charset val="128"/>
      </rPr>
      <t>食費負担</t>
    </r>
    <rPh sb="6" eb="8">
      <t>ショクヒ</t>
    </rPh>
    <rPh sb="8" eb="10">
      <t>フタン</t>
    </rPh>
    <phoneticPr fontId="2"/>
  </si>
  <si>
    <r>
      <t>Ｋ１　　</t>
    </r>
    <r>
      <rPr>
        <sz val="10"/>
        <rFont val="ＭＳ 明朝"/>
        <family val="1"/>
        <charset val="128"/>
      </rPr>
      <t xml:space="preserve">  計</t>
    </r>
    <rPh sb="6" eb="7">
      <t>ケイ</t>
    </rPh>
    <phoneticPr fontId="2"/>
  </si>
  <si>
    <t>Ｈ２</t>
    <phoneticPr fontId="2"/>
  </si>
  <si>
    <t>Ｉ２</t>
    <phoneticPr fontId="2"/>
  </si>
  <si>
    <t>Ｊ２</t>
    <phoneticPr fontId="2"/>
  </si>
  <si>
    <t>Ｋ２</t>
    <phoneticPr fontId="2"/>
  </si>
  <si>
    <r>
      <t>Ｊ１　　</t>
    </r>
    <r>
      <rPr>
        <sz val="10"/>
        <rFont val="ＭＳ 明朝"/>
        <family val="1"/>
        <charset val="128"/>
      </rPr>
      <t>　　滞在費</t>
    </r>
    <rPh sb="6" eb="8">
      <t>タイザイ</t>
    </rPh>
    <rPh sb="8" eb="9">
      <t>ヒ</t>
    </rPh>
    <phoneticPr fontId="2"/>
  </si>
  <si>
    <r>
      <t>Ｆ１</t>
    </r>
    <r>
      <rPr>
        <sz val="10"/>
        <rFont val="ＭＳ 明朝"/>
        <family val="1"/>
        <charset val="128"/>
      </rPr>
      <t xml:space="preserve">  　　計</t>
    </r>
    <rPh sb="6" eb="7">
      <t>ケイ</t>
    </rPh>
    <phoneticPr fontId="2"/>
  </si>
  <si>
    <t>Ｇ１　介護サービス費</t>
    <rPh sb="3" eb="5">
      <t>カイゴ</t>
    </rPh>
    <rPh sb="5" eb="10">
      <t>サービスヒ</t>
    </rPh>
    <phoneticPr fontId="2"/>
  </si>
  <si>
    <r>
      <t>Ｈ１　　　　</t>
    </r>
    <r>
      <rPr>
        <sz val="10"/>
        <rFont val="ＭＳ 明朝"/>
        <family val="1"/>
        <charset val="128"/>
      </rPr>
      <t>食費負担</t>
    </r>
    <rPh sb="6" eb="8">
      <t>ショクヒ</t>
    </rPh>
    <rPh sb="8" eb="10">
      <t>フタン</t>
    </rPh>
    <phoneticPr fontId="2"/>
  </si>
  <si>
    <r>
      <t>Ｉ１　　　　</t>
    </r>
    <r>
      <rPr>
        <sz val="10"/>
        <rFont val="ＭＳ 明朝"/>
        <family val="1"/>
        <charset val="128"/>
      </rPr>
      <t>宿泊費</t>
    </r>
    <rPh sb="6" eb="8">
      <t>シュクハク</t>
    </rPh>
    <rPh sb="8" eb="9">
      <t>ヒ</t>
    </rPh>
    <phoneticPr fontId="2"/>
  </si>
  <si>
    <r>
      <t>Ｊ１　　</t>
    </r>
    <r>
      <rPr>
        <sz val="10"/>
        <rFont val="ＭＳ 明朝"/>
        <family val="1"/>
        <charset val="128"/>
      </rPr>
      <t xml:space="preserve">  計</t>
    </r>
    <rPh sb="6" eb="7">
      <t>ケイ</t>
    </rPh>
    <phoneticPr fontId="2"/>
  </si>
  <si>
    <r>
      <t xml:space="preserve">Ｃ１
</t>
    </r>
    <r>
      <rPr>
        <sz val="9"/>
        <rFont val="ＭＳ 明朝"/>
        <family val="1"/>
        <charset val="128"/>
      </rPr>
      <t>介護予防認知症対応型通所介護</t>
    </r>
    <rPh sb="3" eb="5">
      <t>カイゴ</t>
    </rPh>
    <rPh sb="5" eb="7">
      <t>ヨボウ</t>
    </rPh>
    <rPh sb="7" eb="10">
      <t>ニンチショウ</t>
    </rPh>
    <rPh sb="10" eb="12">
      <t>タイオウ</t>
    </rPh>
    <rPh sb="12" eb="13">
      <t>カタ</t>
    </rPh>
    <rPh sb="13" eb="15">
      <t>ツウショ</t>
    </rPh>
    <rPh sb="15" eb="17">
      <t>カイゴ</t>
    </rPh>
    <phoneticPr fontId="2"/>
  </si>
  <si>
    <r>
      <t xml:space="preserve">Ｄ１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</si>
  <si>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Ａ１～Ｂ１／様式１５ Ｂ１４～Ｂ１５
×様式１５ Ｇ１４～Ｇ１５</t>
    <phoneticPr fontId="2"/>
  </si>
  <si>
    <t>Ａ１～Ｂ１／様式１５ Ｂ１６～Ｂ１７
×様式１５ Ｇ１６～Ｇ１７</t>
    <phoneticPr fontId="2"/>
  </si>
  <si>
    <r>
      <t xml:space="preserve">Ｃ１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</si>
  <si>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 xml:space="preserve">Ｄ１
</t>
    </r>
    <r>
      <rPr>
        <sz val="9"/>
        <rFont val="ＭＳ 明朝"/>
        <family val="1"/>
        <charset val="128"/>
      </rPr>
      <t>複合型サービス</t>
    </r>
    <r>
      <rPr>
        <sz val="9"/>
        <color indexed="50"/>
        <rFont val="ＭＳ 明朝"/>
        <family val="1"/>
        <charset val="128"/>
      </rPr>
      <t xml:space="preserve">
</t>
    </r>
    <rPh sb="3" eb="6">
      <t>フクゴウガタ</t>
    </rPh>
    <phoneticPr fontId="2"/>
  </si>
  <si>
    <t>Ｉ</t>
    <phoneticPr fontId="2"/>
  </si>
  <si>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2"/>
  </si>
  <si>
    <t>Ｋ</t>
    <phoneticPr fontId="2"/>
  </si>
  <si>
    <t>補助額合計
（Ｈ３＋Ｈ１８）</t>
    <rPh sb="2" eb="3">
      <t>ガク</t>
    </rPh>
    <phoneticPr fontId="2"/>
  </si>
  <si>
    <t>※６(B4～17-E4～17)×0.5
※７(B4～17&lt;E4～17）＝0</t>
    <phoneticPr fontId="2"/>
  </si>
  <si>
    <t>Ａ１～Ｃ１／様式１５ Ｂ１１～Ｂ１３
×様式１５ Ｇ１１～Ｇ１３</t>
    <phoneticPr fontId="2"/>
  </si>
  <si>
    <t>Ａ１～Ｄ１／様式１５ Ｂ７～Ｂ１０
×様式１５ Ｇ７～Ｇ１０</t>
    <phoneticPr fontId="2"/>
  </si>
  <si>
    <t>Ａ１～Ｃ１／様式１５ Ｂ４～Ｂ６
×様式１５ Ｇ４～Ｇ６</t>
    <phoneticPr fontId="2"/>
  </si>
  <si>
    <t>軽減合計
（Ｂ３+Ｂ１８）　</t>
    <rPh sb="0" eb="2">
      <t>ケイゲン</t>
    </rPh>
    <phoneticPr fontId="2"/>
  </si>
  <si>
    <r>
      <t>Ａ１</t>
    </r>
    <r>
      <rPr>
        <sz val="9"/>
        <rFont val="ＭＳ 明朝"/>
        <family val="1"/>
        <charset val="128"/>
      </rPr>
      <t xml:space="preserve"> 　　　　　第一号訪問事業のうち介護予防訪問介護に相当する事業</t>
    </r>
    <phoneticPr fontId="2"/>
  </si>
  <si>
    <r>
      <t>Ｄ１</t>
    </r>
    <r>
      <rPr>
        <sz val="9"/>
        <rFont val="ＭＳ 明朝"/>
        <family val="1"/>
        <charset val="128"/>
      </rPr>
      <t xml:space="preserve"> 　　　　　第一号訪問事業のうち介護予防訪問介護に相当する事業</t>
    </r>
    <phoneticPr fontId="2"/>
  </si>
  <si>
    <r>
      <t>Ｅ１</t>
    </r>
    <r>
      <rPr>
        <sz val="9"/>
        <rFont val="ＭＳ 明朝"/>
        <family val="1"/>
        <charset val="128"/>
      </rPr>
      <t xml:space="preserve"> 　　　　第一号訪問事業のうち介護予防通所介護に相当する事業</t>
    </r>
    <phoneticPr fontId="2"/>
  </si>
  <si>
    <r>
      <t>Ｊ１　　　　</t>
    </r>
    <r>
      <rPr>
        <sz val="10"/>
        <rFont val="ＭＳ 明朝"/>
        <family val="1"/>
        <charset val="128"/>
      </rPr>
      <t>滞在費</t>
    </r>
    <rPh sb="6" eb="8">
      <t>タイザイ</t>
    </rPh>
    <rPh sb="8" eb="9">
      <t>ヒ</t>
    </rPh>
    <phoneticPr fontId="2"/>
  </si>
  <si>
    <t>第一号訪問事業のうち介護予防訪問介護に相当する事業</t>
    <phoneticPr fontId="2"/>
  </si>
  <si>
    <t>第一号訪問事業のうち介護予防訪問介護に相当する事業等軽減額市町村別調書</t>
    <rPh sb="26" eb="28">
      <t>ケイゲン</t>
    </rPh>
    <rPh sb="28" eb="29">
      <t>ガク</t>
    </rPh>
    <rPh sb="29" eb="32">
      <t>シチョウソン</t>
    </rPh>
    <rPh sb="32" eb="33">
      <t>ベツ</t>
    </rPh>
    <rPh sb="33" eb="35">
      <t>チョウショ</t>
    </rPh>
    <phoneticPr fontId="2"/>
  </si>
  <si>
    <t>第一号訪問事業のうち介護予防訪問介護に相当する事業</t>
    <phoneticPr fontId="2"/>
  </si>
  <si>
    <t>令和６年度社会福祉法人等による利用者負担額軽減事業費補助金申請に係る調書</t>
    <rPh sb="5" eb="7">
      <t>シャカイ</t>
    </rPh>
    <rPh sb="7" eb="9">
      <t>フクシ</t>
    </rPh>
    <rPh sb="9" eb="11">
      <t>ホウジン</t>
    </rPh>
    <rPh sb="11" eb="12">
      <t>トウ</t>
    </rPh>
    <rPh sb="15" eb="18">
      <t>リヨウシャ</t>
    </rPh>
    <rPh sb="18" eb="20">
      <t>フタン</t>
    </rPh>
    <rPh sb="20" eb="21">
      <t>ガク</t>
    </rPh>
    <rPh sb="21" eb="23">
      <t>ケイゲン</t>
    </rPh>
    <rPh sb="23" eb="26">
      <t>ジギョウヒ</t>
    </rPh>
    <rPh sb="26" eb="29">
      <t>ホジョキン</t>
    </rPh>
    <rPh sb="29" eb="31">
      <t>シンセイ</t>
    </rPh>
    <rPh sb="32" eb="33">
      <t>カカ</t>
    </rPh>
    <rPh sb="34" eb="36">
      <t>チョウショ</t>
    </rPh>
    <phoneticPr fontId="2"/>
  </si>
  <si>
    <t>軽減額(令和６年４月～
　　　　　令和７年３月分の実績)</t>
    <rPh sb="0" eb="2">
      <t>ケイゲン</t>
    </rPh>
    <rPh sb="2" eb="3">
      <t>ガク</t>
    </rPh>
    <phoneticPr fontId="2"/>
  </si>
  <si>
    <t>軽減額(令和６年４月～
　　　　　令和７年３月分の実績)</t>
    <phoneticPr fontId="2"/>
  </si>
  <si>
    <t>軽　減　額(令和６年４月～令和７年３月分の実績)</t>
    <phoneticPr fontId="2"/>
  </si>
  <si>
    <t>軽減額(令和６年４月～令和７年３月分の実績)</t>
    <rPh sb="0" eb="3">
      <t>ケイゲンガク</t>
    </rPh>
    <phoneticPr fontId="2"/>
  </si>
  <si>
    <t>軽減額(令和６年４月～令和７年３月分の実績)</t>
    <rPh sb="0" eb="2">
      <t>ケイゲン</t>
    </rPh>
    <rPh sb="2" eb="3">
      <t>ガク</t>
    </rPh>
    <rPh sb="4" eb="6">
      <t>レイワ</t>
    </rPh>
    <rPh sb="7" eb="8">
      <t>ネン</t>
    </rPh>
    <rPh sb="9" eb="10">
      <t>ガツ</t>
    </rPh>
    <rPh sb="11" eb="13">
      <t>レイワ</t>
    </rPh>
    <rPh sb="14" eb="15">
      <t>ネン</t>
    </rPh>
    <rPh sb="16" eb="18">
      <t>ガツブン</t>
    </rPh>
    <rPh sb="19" eb="21">
      <t>ジッセキ</t>
    </rPh>
    <phoneticPr fontId="2"/>
  </si>
  <si>
    <t>令和６年４月～令和７年３月実施分</t>
    <rPh sb="5" eb="6">
      <t>ガツ</t>
    </rPh>
    <rPh sb="12" eb="13">
      <t>ガツ</t>
    </rPh>
    <rPh sb="13" eb="15">
      <t>ジッシ</t>
    </rPh>
    <rPh sb="15" eb="16">
      <t>ブン</t>
    </rPh>
    <phoneticPr fontId="2"/>
  </si>
  <si>
    <t>令和６年４月～令和７年３月実施分</t>
    <phoneticPr fontId="2"/>
  </si>
  <si>
    <t>軽減対象者調書（第一号訪問事業のうち介護予防訪問介護に相当する事業、第一号通所事業のうち介護予防通所介護に相当する事業、介護予防短期入所介護）</t>
    <rPh sb="0" eb="2">
      <t>ケイゲン</t>
    </rPh>
    <rPh sb="2" eb="4">
      <t>タイショウ</t>
    </rPh>
    <rPh sb="4" eb="5">
      <t>シャ</t>
    </rPh>
    <rPh sb="5" eb="7">
      <t>チョウショ</t>
    </rPh>
    <rPh sb="37" eb="39">
      <t>ツウショ</t>
    </rPh>
    <phoneticPr fontId="2"/>
  </si>
  <si>
    <t>第一号通所事業のうち介護予防通所介護に相当する事業</t>
    <rPh sb="3" eb="5">
      <t>ツウショ</t>
    </rPh>
    <rPh sb="14" eb="16">
      <t>ツウショ</t>
    </rPh>
    <phoneticPr fontId="2"/>
  </si>
  <si>
    <r>
      <t>Ｂ１</t>
    </r>
    <r>
      <rPr>
        <sz val="9"/>
        <rFont val="ＭＳ 明朝"/>
        <family val="1"/>
        <charset val="128"/>
      </rPr>
      <t xml:space="preserve"> 　　　　第一号通所事業のうち介護予防通所介護に相当する事業</t>
    </r>
    <rPh sb="10" eb="12">
      <t>ツウショ</t>
    </rPh>
    <rPh sb="17" eb="19">
      <t>カイゴ</t>
    </rPh>
    <rPh sb="19" eb="21">
      <t>ヨボウ</t>
    </rPh>
    <rPh sb="21" eb="23">
      <t>ツウショ</t>
    </rPh>
    <rPh sb="23" eb="25">
      <t>カイゴ</t>
    </rPh>
    <phoneticPr fontId="2"/>
  </si>
  <si>
    <t>（黄色のセルですが、入力すると色が消えます）</t>
    <rPh sb="1" eb="3">
      <t>キイロ</t>
    </rPh>
    <rPh sb="10" eb="12">
      <t>ニュウリョク</t>
    </rPh>
    <rPh sb="15" eb="16">
      <t>イロ</t>
    </rPh>
    <rPh sb="17" eb="18">
      <t>キ</t>
    </rPh>
    <phoneticPr fontId="2"/>
  </si>
  <si>
    <t>※　このファイルでグレーの色がついているセルは、数式があらかじめ入っているので入力しないでください</t>
    <rPh sb="13" eb="14">
      <t>イロ</t>
    </rPh>
    <rPh sb="24" eb="26">
      <t>スウシキ</t>
    </rPh>
    <rPh sb="32" eb="33">
      <t>ハイ</t>
    </rPh>
    <rPh sb="39" eb="41">
      <t>ニュウリョク</t>
    </rPh>
    <phoneticPr fontId="2"/>
  </si>
  <si>
    <t>事業所名</t>
    <rPh sb="0" eb="2">
      <t>ジギョウ</t>
    </rPh>
    <rPh sb="2" eb="3">
      <t>ショ</t>
    </rPh>
    <rPh sb="3" eb="4">
      <t>メイ</t>
    </rPh>
    <phoneticPr fontId="2"/>
  </si>
  <si>
    <t>軽減事業所番号</t>
  </si>
  <si>
    <t>←今回お送りした「事業所一覧」の番号</t>
    <phoneticPr fontId="28"/>
  </si>
  <si>
    <t>提出時期</t>
    <rPh sb="0" eb="2">
      <t>テイシュツ</t>
    </rPh>
    <rPh sb="2" eb="4">
      <t>ジキ</t>
    </rPh>
    <phoneticPr fontId="2"/>
  </si>
  <si>
    <t>４月調査</t>
    <rPh sb="1" eb="2">
      <t>ガツ</t>
    </rPh>
    <rPh sb="2" eb="4">
      <t>チョウサ</t>
    </rPh>
    <phoneticPr fontId="28"/>
  </si>
  <si>
    <t>　（※14********の事業所番号ではありません）</t>
    <phoneticPr fontId="28"/>
  </si>
  <si>
    <t>対象期間</t>
    <rPh sb="0" eb="2">
      <t>タイショウ</t>
    </rPh>
    <rPh sb="2" eb="4">
      <t>キカン</t>
    </rPh>
    <phoneticPr fontId="2"/>
  </si>
  <si>
    <t>軽減額の算定方法</t>
    <rPh sb="0" eb="2">
      <t>ケイゲン</t>
    </rPh>
    <rPh sb="2" eb="3">
      <t>ガク</t>
    </rPh>
    <rPh sb="4" eb="6">
      <t>サンテイ</t>
    </rPh>
    <rPh sb="6" eb="8">
      <t>ホウホウ</t>
    </rPh>
    <phoneticPr fontId="2"/>
  </si>
  <si>
    <t>（保険者が横浜市の軽減対象者は、区ごとに分けず１シートに収めてください）</t>
    <rPh sb="1" eb="4">
      <t>ホケンシャ</t>
    </rPh>
    <rPh sb="5" eb="8">
      <t>ヨコハマシ</t>
    </rPh>
    <rPh sb="9" eb="11">
      <t>ケイゲン</t>
    </rPh>
    <rPh sb="11" eb="14">
      <t>タイショウシャ</t>
    </rPh>
    <rPh sb="16" eb="17">
      <t>ク</t>
    </rPh>
    <rPh sb="20" eb="21">
      <t>ワ</t>
    </rPh>
    <rPh sb="28" eb="29">
      <t>オサ</t>
    </rPh>
    <phoneticPr fontId="2"/>
  </si>
  <si>
    <t>【第２号様式の８～14】</t>
    <phoneticPr fontId="28"/>
  </si>
  <si>
    <r>
      <t>特養→【第２号様式の１】の</t>
    </r>
    <r>
      <rPr>
        <b/>
        <sz val="11"/>
        <color indexed="10"/>
        <rFont val="ＭＳ ゴシック"/>
        <family val="3"/>
        <charset val="128"/>
      </rPr>
      <t>Ｇ２</t>
    </r>
    <r>
      <rPr>
        <sz val="11"/>
        <rFont val="ＭＳ ゴシック"/>
        <family val="3"/>
        <charset val="128"/>
      </rPr>
      <t>欄の額を【第２号様式の８】の</t>
    </r>
    <r>
      <rPr>
        <b/>
        <sz val="11"/>
        <color indexed="10"/>
        <rFont val="ＭＳ ゴシック"/>
        <family val="3"/>
        <charset val="128"/>
      </rPr>
      <t>Ａ１</t>
    </r>
    <r>
      <rPr>
        <sz val="11"/>
        <rFont val="ＭＳ ゴシック"/>
        <family val="3"/>
        <charset val="128"/>
      </rPr>
      <t>欄に入力</t>
    </r>
    <rPh sb="0" eb="2">
      <t>トクヨウ</t>
    </rPh>
    <rPh sb="4" eb="5">
      <t>ダイ</t>
    </rPh>
    <rPh sb="6" eb="7">
      <t>ゴウ</t>
    </rPh>
    <rPh sb="7" eb="9">
      <t>ヨウシキ</t>
    </rPh>
    <rPh sb="15" eb="16">
      <t>ラン</t>
    </rPh>
    <rPh sb="17" eb="18">
      <t>ガク</t>
    </rPh>
    <rPh sb="31" eb="32">
      <t>ラン</t>
    </rPh>
    <rPh sb="33" eb="35">
      <t>ニュウリョク</t>
    </rPh>
    <phoneticPr fontId="2"/>
  </si>
  <si>
    <r>
      <t>地密特養→【第２号様式の２】の</t>
    </r>
    <r>
      <rPr>
        <b/>
        <sz val="11"/>
        <color indexed="46"/>
        <rFont val="ＭＳ ゴシック"/>
        <family val="3"/>
        <charset val="128"/>
      </rPr>
      <t>Ｇ２</t>
    </r>
    <r>
      <rPr>
        <sz val="11"/>
        <rFont val="ＭＳ ゴシック"/>
        <family val="3"/>
        <charset val="128"/>
      </rPr>
      <t>欄の額を【第２号様式の９】の</t>
    </r>
    <r>
      <rPr>
        <b/>
        <sz val="11"/>
        <color indexed="46"/>
        <rFont val="ＭＳ ゴシック"/>
        <family val="3"/>
        <charset val="128"/>
      </rPr>
      <t>Ａ１</t>
    </r>
    <r>
      <rPr>
        <sz val="11"/>
        <rFont val="ＭＳ ゴシック"/>
        <family val="3"/>
        <charset val="128"/>
      </rPr>
      <t>欄に入力</t>
    </r>
    <rPh sb="0" eb="1">
      <t>チ</t>
    </rPh>
    <rPh sb="1" eb="2">
      <t>ミツ</t>
    </rPh>
    <rPh sb="2" eb="4">
      <t>トクヨウ</t>
    </rPh>
    <rPh sb="6" eb="7">
      <t>ダイ</t>
    </rPh>
    <rPh sb="8" eb="9">
      <t>ゴウ</t>
    </rPh>
    <rPh sb="9" eb="11">
      <t>ヨウシキ</t>
    </rPh>
    <rPh sb="17" eb="18">
      <t>ラン</t>
    </rPh>
    <rPh sb="19" eb="20">
      <t>ガク</t>
    </rPh>
    <rPh sb="33" eb="34">
      <t>ラン</t>
    </rPh>
    <rPh sb="35" eb="37">
      <t>ニュウリョク</t>
    </rPh>
    <phoneticPr fontId="2"/>
  </si>
  <si>
    <r>
      <t>ヘルプ→【第２号様式の３】の</t>
    </r>
    <r>
      <rPr>
        <b/>
        <sz val="11"/>
        <color indexed="52"/>
        <rFont val="ＭＳ ゴシック"/>
        <family val="3"/>
        <charset val="128"/>
      </rPr>
      <t>Ｄ２</t>
    </r>
    <r>
      <rPr>
        <sz val="11"/>
        <rFont val="ＭＳ ゴシック"/>
        <family val="3"/>
        <charset val="128"/>
      </rPr>
      <t>欄の額を【第２号様式の１０】の</t>
    </r>
    <r>
      <rPr>
        <b/>
        <sz val="11"/>
        <color indexed="52"/>
        <rFont val="ＭＳ ゴシック"/>
        <family val="3"/>
        <charset val="128"/>
      </rPr>
      <t>Ａ１</t>
    </r>
    <r>
      <rPr>
        <sz val="11"/>
        <rFont val="ＭＳ ゴシック"/>
        <family val="3"/>
        <charset val="128"/>
      </rPr>
      <t>欄に入力</t>
    </r>
    <rPh sb="5" eb="6">
      <t>ダイ</t>
    </rPh>
    <rPh sb="7" eb="8">
      <t>ゴウ</t>
    </rPh>
    <rPh sb="8" eb="10">
      <t>ヨウシキ</t>
    </rPh>
    <rPh sb="16" eb="17">
      <t>ラン</t>
    </rPh>
    <rPh sb="18" eb="19">
      <t>ガク</t>
    </rPh>
    <rPh sb="21" eb="22">
      <t>ダイ</t>
    </rPh>
    <rPh sb="23" eb="24">
      <t>ゴウ</t>
    </rPh>
    <rPh sb="24" eb="26">
      <t>ヨウシキ</t>
    </rPh>
    <rPh sb="33" eb="34">
      <t>ラン</t>
    </rPh>
    <rPh sb="35" eb="37">
      <t>ニュウリョク</t>
    </rPh>
    <phoneticPr fontId="2"/>
  </si>
  <si>
    <r>
      <t>小規模多機能→【第２号様式の４】の</t>
    </r>
    <r>
      <rPr>
        <b/>
        <sz val="11"/>
        <color indexed="11"/>
        <rFont val="ＭＳ ゴシック"/>
        <family val="3"/>
        <charset val="128"/>
      </rPr>
      <t>Ｎ２</t>
    </r>
    <r>
      <rPr>
        <sz val="11"/>
        <rFont val="ＭＳ ゴシック"/>
        <family val="3"/>
        <charset val="128"/>
      </rPr>
      <t>欄の額を【第２号様式の１１】の</t>
    </r>
    <r>
      <rPr>
        <b/>
        <sz val="11"/>
        <color indexed="11"/>
        <rFont val="ＭＳ ゴシック"/>
        <family val="3"/>
        <charset val="128"/>
      </rPr>
      <t>Ｄ１</t>
    </r>
    <r>
      <rPr>
        <sz val="11"/>
        <rFont val="ＭＳ ゴシック"/>
        <family val="3"/>
        <charset val="128"/>
      </rPr>
      <t>欄に入力</t>
    </r>
    <rPh sb="0" eb="3">
      <t>ショウキボ</t>
    </rPh>
    <rPh sb="3" eb="6">
      <t>タキノウ</t>
    </rPh>
    <rPh sb="8" eb="9">
      <t>ダイ</t>
    </rPh>
    <rPh sb="10" eb="11">
      <t>ゴウ</t>
    </rPh>
    <rPh sb="11" eb="13">
      <t>ヨウシキ</t>
    </rPh>
    <rPh sb="19" eb="20">
      <t>ラン</t>
    </rPh>
    <rPh sb="21" eb="22">
      <t>ガク</t>
    </rPh>
    <rPh sb="24" eb="25">
      <t>ダイ</t>
    </rPh>
    <rPh sb="26" eb="27">
      <t>ゴウ</t>
    </rPh>
    <rPh sb="27" eb="29">
      <t>ヨウシキ</t>
    </rPh>
    <rPh sb="36" eb="37">
      <t>ラン</t>
    </rPh>
    <rPh sb="38" eb="40">
      <t>ニュウリョク</t>
    </rPh>
    <phoneticPr fontId="28"/>
  </si>
  <si>
    <r>
      <t>予防認知症デイ→【第２号様式の６】の</t>
    </r>
    <r>
      <rPr>
        <b/>
        <sz val="11"/>
        <color indexed="53"/>
        <rFont val="ＭＳ ゴシック"/>
        <family val="3"/>
        <charset val="128"/>
      </rPr>
      <t>Ｆ２</t>
    </r>
    <r>
      <rPr>
        <sz val="11"/>
        <rFont val="ＭＳ ゴシック"/>
        <family val="3"/>
        <charset val="128"/>
      </rPr>
      <t>欄の額を【第２号様式の１３】の</t>
    </r>
    <r>
      <rPr>
        <b/>
        <sz val="11"/>
        <color indexed="53"/>
        <rFont val="ＭＳ ゴシック"/>
        <family val="3"/>
        <charset val="128"/>
      </rPr>
      <t>Ａ１</t>
    </r>
    <r>
      <rPr>
        <sz val="11"/>
        <rFont val="ＭＳ ゴシック"/>
        <family val="3"/>
        <charset val="128"/>
      </rPr>
      <t>欄に入力</t>
    </r>
    <rPh sb="0" eb="2">
      <t>ヨボウ</t>
    </rPh>
    <rPh sb="2" eb="4">
      <t>ニンチ</t>
    </rPh>
    <rPh sb="4" eb="5">
      <t>ショウ</t>
    </rPh>
    <rPh sb="9" eb="10">
      <t>ダイ</t>
    </rPh>
    <rPh sb="11" eb="12">
      <t>ゴウ</t>
    </rPh>
    <rPh sb="12" eb="14">
      <t>ヨウシキ</t>
    </rPh>
    <rPh sb="20" eb="21">
      <t>ラン</t>
    </rPh>
    <rPh sb="22" eb="23">
      <t>ガク</t>
    </rPh>
    <rPh sb="25" eb="26">
      <t>ダイ</t>
    </rPh>
    <rPh sb="27" eb="28">
      <t>ゴウ</t>
    </rPh>
    <rPh sb="28" eb="30">
      <t>ヨウシキ</t>
    </rPh>
    <rPh sb="37" eb="38">
      <t>ラン</t>
    </rPh>
    <rPh sb="39" eb="41">
      <t>ニュウリョク</t>
    </rPh>
    <phoneticPr fontId="28"/>
  </si>
  <si>
    <r>
      <t>予防小規模多機能→【第２号様式の６】の</t>
    </r>
    <r>
      <rPr>
        <b/>
        <sz val="11"/>
        <color indexed="14"/>
        <rFont val="ＭＳ ゴシック"/>
        <family val="3"/>
        <charset val="128"/>
      </rPr>
      <t>Ｊ２</t>
    </r>
    <r>
      <rPr>
        <sz val="11"/>
        <rFont val="ＭＳ ゴシック"/>
        <family val="3"/>
        <charset val="128"/>
      </rPr>
      <t>欄の額を【第２号様式の１３】の</t>
    </r>
    <r>
      <rPr>
        <b/>
        <sz val="11"/>
        <color indexed="14"/>
        <rFont val="ＭＳ ゴシック"/>
        <family val="3"/>
        <charset val="128"/>
      </rPr>
      <t>Ｂ１</t>
    </r>
    <r>
      <rPr>
        <sz val="11"/>
        <rFont val="ＭＳ ゴシック"/>
        <family val="3"/>
        <charset val="128"/>
      </rPr>
      <t>欄に入力</t>
    </r>
    <rPh sb="0" eb="2">
      <t>ヨボウ</t>
    </rPh>
    <rPh sb="2" eb="5">
      <t>ショウキボ</t>
    </rPh>
    <rPh sb="5" eb="8">
      <t>タキノウ</t>
    </rPh>
    <rPh sb="10" eb="11">
      <t>ダイ</t>
    </rPh>
    <rPh sb="12" eb="13">
      <t>ゴウ</t>
    </rPh>
    <rPh sb="13" eb="15">
      <t>ヨウシキ</t>
    </rPh>
    <rPh sb="21" eb="22">
      <t>ラン</t>
    </rPh>
    <rPh sb="23" eb="24">
      <t>ガク</t>
    </rPh>
    <rPh sb="26" eb="27">
      <t>ダイ</t>
    </rPh>
    <rPh sb="28" eb="29">
      <t>ゴウ</t>
    </rPh>
    <rPh sb="29" eb="31">
      <t>ヨウシキ</t>
    </rPh>
    <rPh sb="38" eb="39">
      <t>ラン</t>
    </rPh>
    <rPh sb="40" eb="42">
      <t>ニュウリョク</t>
    </rPh>
    <phoneticPr fontId="28"/>
  </si>
  <si>
    <r>
      <t>定期巡回・随時対応型訪問介護看護→【第２号様式の７】の</t>
    </r>
    <r>
      <rPr>
        <b/>
        <sz val="11"/>
        <color indexed="62"/>
        <rFont val="ＭＳ ゴシック"/>
        <family val="3"/>
        <charset val="128"/>
      </rPr>
      <t>Ｄ２</t>
    </r>
    <r>
      <rPr>
        <sz val="11"/>
        <rFont val="ＭＳ ゴシック"/>
        <family val="3"/>
        <charset val="128"/>
      </rPr>
      <t>欄の額を【第２号様式の１４】の</t>
    </r>
    <r>
      <rPr>
        <b/>
        <sz val="11"/>
        <color indexed="48"/>
        <rFont val="ＭＳ ゴシック"/>
        <family val="3"/>
        <charset val="128"/>
      </rPr>
      <t>Ａ１</t>
    </r>
    <r>
      <rPr>
        <sz val="11"/>
        <rFont val="ＭＳ ゴシック"/>
        <family val="3"/>
        <charset val="128"/>
      </rPr>
      <t>欄に入力</t>
    </r>
    <rPh sb="0" eb="2">
      <t>テイキ</t>
    </rPh>
    <rPh sb="2" eb="4">
      <t>ジュンカイ</t>
    </rPh>
    <rPh sb="5" eb="7">
      <t>ズイジ</t>
    </rPh>
    <rPh sb="7" eb="10">
      <t>タイオウガタ</t>
    </rPh>
    <rPh sb="10" eb="12">
      <t>ホウモン</t>
    </rPh>
    <rPh sb="12" eb="14">
      <t>カイゴ</t>
    </rPh>
    <rPh sb="14" eb="16">
      <t>カンゴ</t>
    </rPh>
    <rPh sb="18" eb="19">
      <t>ダイ</t>
    </rPh>
    <rPh sb="20" eb="21">
      <t>ゴウ</t>
    </rPh>
    <rPh sb="21" eb="23">
      <t>ヨウシキ</t>
    </rPh>
    <rPh sb="29" eb="30">
      <t>ラン</t>
    </rPh>
    <rPh sb="31" eb="32">
      <t>ガク</t>
    </rPh>
    <rPh sb="34" eb="35">
      <t>ダイ</t>
    </rPh>
    <rPh sb="36" eb="37">
      <t>ゴウ</t>
    </rPh>
    <rPh sb="37" eb="39">
      <t>ヨウシキ</t>
    </rPh>
    <rPh sb="46" eb="47">
      <t>ラン</t>
    </rPh>
    <rPh sb="48" eb="50">
      <t>ニュウリョク</t>
    </rPh>
    <phoneticPr fontId="28"/>
  </si>
  <si>
    <r>
      <t>複合型サービス→【第２号様式の７】の</t>
    </r>
    <r>
      <rPr>
        <b/>
        <sz val="11"/>
        <color indexed="57"/>
        <rFont val="ＭＳ ゴシック"/>
        <family val="3"/>
        <charset val="128"/>
      </rPr>
      <t>Ｈ２</t>
    </r>
    <r>
      <rPr>
        <sz val="11"/>
        <rFont val="ＭＳ ゴシック"/>
        <family val="3"/>
        <charset val="128"/>
      </rPr>
      <t>欄の額を【第２号様式の１４】の</t>
    </r>
    <r>
      <rPr>
        <b/>
        <sz val="11"/>
        <color indexed="57"/>
        <rFont val="ＭＳ ゴシック"/>
        <family val="3"/>
        <charset val="128"/>
      </rPr>
      <t>Ｂ１</t>
    </r>
    <r>
      <rPr>
        <sz val="11"/>
        <rFont val="ＭＳ ゴシック"/>
        <family val="3"/>
        <charset val="128"/>
      </rPr>
      <t>欄に入力</t>
    </r>
    <rPh sb="0" eb="3">
      <t>フクゴウガタ</t>
    </rPh>
    <rPh sb="9" eb="10">
      <t>ダイ</t>
    </rPh>
    <rPh sb="11" eb="12">
      <t>ゴウ</t>
    </rPh>
    <rPh sb="12" eb="14">
      <t>ヨウシキ</t>
    </rPh>
    <rPh sb="20" eb="21">
      <t>ラン</t>
    </rPh>
    <rPh sb="22" eb="23">
      <t>ガク</t>
    </rPh>
    <rPh sb="25" eb="26">
      <t>ダイ</t>
    </rPh>
    <rPh sb="27" eb="28">
      <t>ゴウ</t>
    </rPh>
    <rPh sb="28" eb="30">
      <t>ヨウシキ</t>
    </rPh>
    <rPh sb="37" eb="38">
      <t>ラン</t>
    </rPh>
    <rPh sb="39" eb="41">
      <t>ニュウリョク</t>
    </rPh>
    <phoneticPr fontId="28"/>
  </si>
  <si>
    <t>※横浜市以外が保険者である軽減対象者がいる場合は、第２号様式の１～７は保険者ごとに分けて作成し、第２号様式の８～14は全ての被保険者の軽減額を入力してください。</t>
    <rPh sb="1" eb="4">
      <t>ヨコハマシ</t>
    </rPh>
    <rPh sb="4" eb="6">
      <t>イガイ</t>
    </rPh>
    <rPh sb="7" eb="9">
      <t>ホケン</t>
    </rPh>
    <rPh sb="9" eb="10">
      <t>シャ</t>
    </rPh>
    <rPh sb="13" eb="15">
      <t>ケイゲン</t>
    </rPh>
    <rPh sb="15" eb="18">
      <t>タイショウシャ</t>
    </rPh>
    <rPh sb="21" eb="23">
      <t>バアイ</t>
    </rPh>
    <rPh sb="25" eb="26">
      <t>ダイ</t>
    </rPh>
    <rPh sb="27" eb="28">
      <t>ゴウ</t>
    </rPh>
    <rPh sb="28" eb="30">
      <t>ヨウシキ</t>
    </rPh>
    <rPh sb="35" eb="38">
      <t>ホケンシャ</t>
    </rPh>
    <rPh sb="41" eb="42">
      <t>ワ</t>
    </rPh>
    <rPh sb="44" eb="46">
      <t>サクセイ</t>
    </rPh>
    <rPh sb="48" eb="49">
      <t>ダイ</t>
    </rPh>
    <rPh sb="50" eb="51">
      <t>ゴウ</t>
    </rPh>
    <rPh sb="51" eb="53">
      <t>ヨウシキ</t>
    </rPh>
    <rPh sb="59" eb="60">
      <t>ゼン</t>
    </rPh>
    <rPh sb="62" eb="63">
      <t>ヒ</t>
    </rPh>
    <rPh sb="63" eb="65">
      <t>ホケン</t>
    </rPh>
    <rPh sb="65" eb="66">
      <t>シャ</t>
    </rPh>
    <rPh sb="67" eb="69">
      <t>ケイゲン</t>
    </rPh>
    <rPh sb="69" eb="70">
      <t>ガク</t>
    </rPh>
    <rPh sb="71" eb="73">
      <t>ニュウリョク</t>
    </rPh>
    <phoneticPr fontId="2"/>
  </si>
  <si>
    <r>
      <t>【第２号様式の15】のＡ欄の、事業ごとの「本来領収すべき利用者負担総額」には</t>
    </r>
    <r>
      <rPr>
        <b/>
        <u/>
        <sz val="11"/>
        <rFont val="ＭＳ ゴシック"/>
        <family val="3"/>
        <charset val="128"/>
      </rPr>
      <t>全利用者（軽減対象外含む）</t>
    </r>
    <r>
      <rPr>
        <sz val="11"/>
        <rFont val="ＭＳ ゴシック"/>
        <family val="3"/>
        <charset val="128"/>
      </rPr>
      <t>に対して</t>
    </r>
    <rPh sb="1" eb="2">
      <t>ダイ</t>
    </rPh>
    <rPh sb="3" eb="4">
      <t>ゴウ</t>
    </rPh>
    <rPh sb="4" eb="6">
      <t>ヨウシキ</t>
    </rPh>
    <rPh sb="12" eb="13">
      <t>ラン</t>
    </rPh>
    <rPh sb="15" eb="17">
      <t>ジギョウ</t>
    </rPh>
    <rPh sb="21" eb="23">
      <t>ホンライ</t>
    </rPh>
    <rPh sb="23" eb="25">
      <t>リョウシュウ</t>
    </rPh>
    <rPh sb="28" eb="31">
      <t>リヨウシャ</t>
    </rPh>
    <rPh sb="31" eb="33">
      <t>フタン</t>
    </rPh>
    <rPh sb="33" eb="35">
      <t>ソウガク</t>
    </rPh>
    <phoneticPr fontId="2"/>
  </si>
  <si>
    <t>※横浜市以外の保険者の実績も含めて記入してください。保険請求分は含めません。</t>
    <rPh sb="1" eb="3">
      <t>ヨコハマ</t>
    </rPh>
    <rPh sb="3" eb="4">
      <t>シ</t>
    </rPh>
    <rPh sb="4" eb="6">
      <t>イガイ</t>
    </rPh>
    <rPh sb="7" eb="10">
      <t>ホケンシャ</t>
    </rPh>
    <rPh sb="11" eb="13">
      <t>ジッセキ</t>
    </rPh>
    <rPh sb="14" eb="15">
      <t>フク</t>
    </rPh>
    <rPh sb="17" eb="19">
      <t>キニュウ</t>
    </rPh>
    <phoneticPr fontId="28"/>
  </si>
  <si>
    <t>介護予防・日常生活支援総合事業（総合事業）について</t>
    <rPh sb="0" eb="2">
      <t>カイゴ</t>
    </rPh>
    <rPh sb="2" eb="4">
      <t>ヨボウ</t>
    </rPh>
    <rPh sb="5" eb="7">
      <t>ニチジョウ</t>
    </rPh>
    <rPh sb="7" eb="9">
      <t>セイカツ</t>
    </rPh>
    <rPh sb="9" eb="11">
      <t>シエン</t>
    </rPh>
    <rPh sb="11" eb="13">
      <t>ソウゴウ</t>
    </rPh>
    <rPh sb="13" eb="15">
      <t>ジギョウ</t>
    </rPh>
    <rPh sb="16" eb="18">
      <t>ソウゴウ</t>
    </rPh>
    <rPh sb="18" eb="20">
      <t>ジギョウ</t>
    </rPh>
    <phoneticPr fontId="28"/>
  </si>
  <si>
    <t>総合事業のうち、社会福祉法人による利用者負担軽減の対象となるのは、次の２事業に限ります。</t>
    <rPh sb="0" eb="2">
      <t>ソウゴウ</t>
    </rPh>
    <rPh sb="2" eb="4">
      <t>ジギョウ</t>
    </rPh>
    <rPh sb="8" eb="24">
      <t>シャフクケイゲン</t>
    </rPh>
    <rPh sb="25" eb="27">
      <t>タイショウ</t>
    </rPh>
    <rPh sb="33" eb="34">
      <t>ツギ</t>
    </rPh>
    <rPh sb="36" eb="38">
      <t>ジギョウ</t>
    </rPh>
    <rPh sb="39" eb="40">
      <t>カギ</t>
    </rPh>
    <phoneticPr fontId="28"/>
  </si>
  <si>
    <t>・第１号訪問事業のうち介護予防訪問介護に相当する事業（自己負担割合が保険給付と同様のものに限る。）</t>
    <phoneticPr fontId="28"/>
  </si>
  <si>
    <t>・第１号通所事業のうち介護予防通所介護に相当する事業（自己負担割合が保険給付と同様のものに限る。）</t>
    <phoneticPr fontId="28"/>
  </si>
  <si>
    <t>なお、平成28年10月から開始された訪問型サービスＡについては、軽減対象外ですので、御注意ください。</t>
    <rPh sb="18" eb="20">
      <t>ホウモン</t>
    </rPh>
    <rPh sb="20" eb="21">
      <t>ガタ</t>
    </rPh>
    <rPh sb="32" eb="34">
      <t>ケイゲン</t>
    </rPh>
    <rPh sb="34" eb="36">
      <t>タイショウ</t>
    </rPh>
    <rPh sb="36" eb="37">
      <t>ガイ</t>
    </rPh>
    <rPh sb="42" eb="45">
      <t>ゴチュウイ</t>
    </rPh>
    <phoneticPr fontId="28"/>
  </si>
  <si>
    <t>（横浜市介護サービス自己負担助成制度のうち、在宅サービス利用者負担助成については、訪問型サービスＡも軽減対象です。）</t>
    <rPh sb="1" eb="4">
      <t>ヨコハマシ</t>
    </rPh>
    <rPh sb="4" eb="6">
      <t>カイゴ</t>
    </rPh>
    <rPh sb="10" eb="12">
      <t>ジコ</t>
    </rPh>
    <rPh sb="12" eb="14">
      <t>フタン</t>
    </rPh>
    <rPh sb="14" eb="16">
      <t>ジョセイ</t>
    </rPh>
    <rPh sb="16" eb="18">
      <t>セイド</t>
    </rPh>
    <rPh sb="22" eb="24">
      <t>ザイタク</t>
    </rPh>
    <rPh sb="28" eb="31">
      <t>リヨウシャ</t>
    </rPh>
    <rPh sb="31" eb="33">
      <t>フタン</t>
    </rPh>
    <rPh sb="33" eb="35">
      <t>ジョセイ</t>
    </rPh>
    <rPh sb="41" eb="43">
      <t>ホウモン</t>
    </rPh>
    <rPh sb="43" eb="44">
      <t>ガタ</t>
    </rPh>
    <rPh sb="50" eb="52">
      <t>ケイゲン</t>
    </rPh>
    <rPh sb="52" eb="54">
      <t>タイショウ</t>
    </rPh>
    <phoneticPr fontId="28"/>
  </si>
  <si>
    <t>施設名</t>
    <rPh sb="0" eb="3">
      <t>シセツメイ</t>
    </rPh>
    <phoneticPr fontId="2"/>
  </si>
  <si>
    <t>市町村</t>
    <rPh sb="0" eb="3">
      <t>シチョウソン</t>
    </rPh>
    <phoneticPr fontId="2"/>
  </si>
  <si>
    <t>送付票</t>
    <rPh sb="0" eb="2">
      <t>ソウフ</t>
    </rPh>
    <rPh sb="2" eb="3">
      <t>ヒョウ</t>
    </rPh>
    <phoneticPr fontId="35"/>
  </si>
  <si>
    <t>本送付票を含め、</t>
    <rPh sb="0" eb="1">
      <t>ホン</t>
    </rPh>
    <rPh sb="1" eb="3">
      <t>ソウフ</t>
    </rPh>
    <rPh sb="3" eb="4">
      <t>ヒョウ</t>
    </rPh>
    <rPh sb="5" eb="6">
      <t>フク</t>
    </rPh>
    <phoneticPr fontId="35"/>
  </si>
  <si>
    <t>枚送付</t>
    <rPh sb="0" eb="1">
      <t>マイ</t>
    </rPh>
    <rPh sb="1" eb="3">
      <t>ソウフ</t>
    </rPh>
    <phoneticPr fontId="35"/>
  </si>
  <si>
    <t>横浜市健康福祉局高齢施設課</t>
    <rPh sb="0" eb="3">
      <t>ヨコハマシ</t>
    </rPh>
    <rPh sb="3" eb="5">
      <t>ケンコウ</t>
    </rPh>
    <rPh sb="5" eb="7">
      <t>フクシ</t>
    </rPh>
    <rPh sb="7" eb="8">
      <t>キョク</t>
    </rPh>
    <rPh sb="8" eb="13">
      <t>コシ</t>
    </rPh>
    <phoneticPr fontId="35"/>
  </si>
  <si>
    <t>社福軽減担当 　宛</t>
    <rPh sb="0" eb="2">
      <t>シャフク</t>
    </rPh>
    <rPh sb="2" eb="4">
      <t>ケイゲン</t>
    </rPh>
    <rPh sb="4" eb="6">
      <t>タントウ</t>
    </rPh>
    <rPh sb="8" eb="9">
      <t>ア</t>
    </rPh>
    <phoneticPr fontId="35"/>
  </si>
  <si>
    <t>送付日</t>
    <rPh sb="0" eb="2">
      <t>ソウフ</t>
    </rPh>
    <rPh sb="2" eb="3">
      <t>ビ</t>
    </rPh>
    <phoneticPr fontId="35"/>
  </si>
  <si>
    <t>令和　年　月　日</t>
    <rPh sb="0" eb="2">
      <t>レイワ</t>
    </rPh>
    <rPh sb="3" eb="4">
      <t>ネン</t>
    </rPh>
    <rPh sb="5" eb="6">
      <t>ツキ</t>
    </rPh>
    <rPh sb="7" eb="8">
      <t>ヒ</t>
    </rPh>
    <phoneticPr fontId="28"/>
  </si>
  <si>
    <t>軽減事業所番号</t>
    <rPh sb="0" eb="2">
      <t>ケイゲン</t>
    </rPh>
    <rPh sb="2" eb="5">
      <t>ジギョウショ</t>
    </rPh>
    <rPh sb="5" eb="7">
      <t>バンゴウ</t>
    </rPh>
    <phoneticPr fontId="35"/>
  </si>
  <si>
    <t>記入者</t>
    <rPh sb="0" eb="2">
      <t>キニュウ</t>
    </rPh>
    <rPh sb="2" eb="3">
      <t>シャ</t>
    </rPh>
    <phoneticPr fontId="35"/>
  </si>
  <si>
    <t>電話番号</t>
    <rPh sb="0" eb="2">
      <t>デンワ</t>
    </rPh>
    <rPh sb="2" eb="4">
      <t>バンゴウ</t>
    </rPh>
    <phoneticPr fontId="35"/>
  </si>
  <si>
    <t>FAX番号</t>
    <rPh sb="3" eb="5">
      <t>バンゴウ</t>
    </rPh>
    <phoneticPr fontId="35"/>
  </si>
  <si>
    <t>社会福祉法人による利用者負担軽減に係る</t>
    <rPh sb="0" eb="2">
      <t>シャカイ</t>
    </rPh>
    <rPh sb="2" eb="4">
      <t>フクシ</t>
    </rPh>
    <rPh sb="4" eb="6">
      <t>ホウジン</t>
    </rPh>
    <rPh sb="9" eb="12">
      <t>リヨウシャ</t>
    </rPh>
    <rPh sb="12" eb="14">
      <t>フタン</t>
    </rPh>
    <rPh sb="14" eb="16">
      <t>ケイゲン</t>
    </rPh>
    <rPh sb="17" eb="18">
      <t>カカ</t>
    </rPh>
    <phoneticPr fontId="35"/>
  </si>
  <si>
    <t>（</t>
    <phoneticPr fontId="35"/>
  </si>
  <si>
    <t>年度末調査調査</t>
    <rPh sb="0" eb="5">
      <t>ネンドマツチョウサ</t>
    </rPh>
    <rPh sb="5" eb="7">
      <t>チョウサ</t>
    </rPh>
    <phoneticPr fontId="28"/>
  </si>
  <si>
    <t>）</t>
    <phoneticPr fontId="35"/>
  </si>
  <si>
    <t>●　軽減対象者</t>
    <rPh sb="2" eb="4">
      <t>ケイゲン</t>
    </rPh>
    <rPh sb="4" eb="7">
      <t>タイショウシャ</t>
    </rPh>
    <phoneticPr fontId="35"/>
  </si>
  <si>
    <t>いる　・　いない</t>
    <phoneticPr fontId="35"/>
  </si>
  <si>
    <t>●　送付する書類</t>
    <rPh sb="2" eb="4">
      <t>ソウフ</t>
    </rPh>
    <rPh sb="6" eb="8">
      <t>ショルイ</t>
    </rPh>
    <phoneticPr fontId="35"/>
  </si>
  <si>
    <t>（　↓送付する書類の□にチェックをしてください　）</t>
    <rPh sb="3" eb="5">
      <t>ソウフ</t>
    </rPh>
    <rPh sb="7" eb="9">
      <t>ショルイ</t>
    </rPh>
    <phoneticPr fontId="35"/>
  </si>
  <si>
    <t>□</t>
    <phoneticPr fontId="35"/>
  </si>
  <si>
    <r>
      <t>第２号様式の</t>
    </r>
    <r>
      <rPr>
        <b/>
        <sz val="11"/>
        <rFont val="HG丸ｺﾞｼｯｸM-PRO"/>
        <family val="3"/>
        <charset val="128"/>
      </rPr>
      <t>１、８</t>
    </r>
    <rPh sb="0" eb="1">
      <t>ダイ</t>
    </rPh>
    <rPh sb="2" eb="3">
      <t>ゴウ</t>
    </rPh>
    <rPh sb="3" eb="5">
      <t>ヨウシキ</t>
    </rPh>
    <phoneticPr fontId="35"/>
  </si>
  <si>
    <t>＜特養＞通常分</t>
    <rPh sb="1" eb="3">
      <t>トクヨウ</t>
    </rPh>
    <rPh sb="4" eb="6">
      <t>ツウジョウ</t>
    </rPh>
    <rPh sb="6" eb="7">
      <t>ブン</t>
    </rPh>
    <phoneticPr fontId="28"/>
  </si>
  <si>
    <r>
      <t>第２号様式の</t>
    </r>
    <r>
      <rPr>
        <b/>
        <sz val="11"/>
        <rFont val="HG丸ｺﾞｼｯｸM-PRO"/>
        <family val="3"/>
        <charset val="128"/>
      </rPr>
      <t>２、９</t>
    </r>
    <rPh sb="0" eb="1">
      <t>ダイ</t>
    </rPh>
    <rPh sb="2" eb="3">
      <t>ゴウ</t>
    </rPh>
    <rPh sb="3" eb="5">
      <t>ヨウシキ</t>
    </rPh>
    <phoneticPr fontId="35"/>
  </si>
  <si>
    <t>＜地密特養＞通常分</t>
    <rPh sb="1" eb="2">
      <t>チ</t>
    </rPh>
    <rPh sb="2" eb="3">
      <t>ミツ</t>
    </rPh>
    <rPh sb="3" eb="5">
      <t>トクヨウ</t>
    </rPh>
    <rPh sb="6" eb="8">
      <t>ツウジョウ</t>
    </rPh>
    <rPh sb="8" eb="9">
      <t>ブン</t>
    </rPh>
    <phoneticPr fontId="28"/>
  </si>
  <si>
    <r>
      <t>第２号様式の</t>
    </r>
    <r>
      <rPr>
        <b/>
        <sz val="11"/>
        <rFont val="HG丸ｺﾞｼｯｸM-PRO"/>
        <family val="3"/>
        <charset val="128"/>
      </rPr>
      <t>３、１０</t>
    </r>
    <rPh sb="0" eb="1">
      <t>ダイ</t>
    </rPh>
    <rPh sb="2" eb="3">
      <t>ゴウ</t>
    </rPh>
    <rPh sb="3" eb="5">
      <t>ヨウシキ</t>
    </rPh>
    <phoneticPr fontId="35"/>
  </si>
  <si>
    <t>＜訪問・通所・短期＞通常分</t>
    <phoneticPr fontId="28"/>
  </si>
  <si>
    <r>
      <t>第２号様式の</t>
    </r>
    <r>
      <rPr>
        <b/>
        <sz val="11"/>
        <rFont val="HG丸ｺﾞｼｯｸM-PRO"/>
        <family val="3"/>
        <charset val="128"/>
      </rPr>
      <t>４、１１</t>
    </r>
    <rPh sb="0" eb="1">
      <t>ダイ</t>
    </rPh>
    <rPh sb="2" eb="3">
      <t>ゴウ</t>
    </rPh>
    <rPh sb="3" eb="5">
      <t>ヨウシキ</t>
    </rPh>
    <phoneticPr fontId="35"/>
  </si>
  <si>
    <t>＜夜間訪問・地密通所・認知通所・小規模＞通常分</t>
    <rPh sb="8" eb="10">
      <t>ツウショ</t>
    </rPh>
    <phoneticPr fontId="28"/>
  </si>
  <si>
    <r>
      <t>第２号様式の</t>
    </r>
    <r>
      <rPr>
        <b/>
        <sz val="11"/>
        <rFont val="HG丸ｺﾞｼｯｸM-PRO"/>
        <family val="3"/>
        <charset val="128"/>
      </rPr>
      <t>５、１２</t>
    </r>
    <rPh sb="0" eb="1">
      <t>ダイ</t>
    </rPh>
    <rPh sb="2" eb="3">
      <t>ゴウ</t>
    </rPh>
    <rPh sb="3" eb="5">
      <t>ヨウシキ</t>
    </rPh>
    <phoneticPr fontId="35"/>
  </si>
  <si>
    <t>＜第一号訪問事業のうち介護予防訪問介護に相当する事業・</t>
    <phoneticPr fontId="28"/>
  </si>
  <si>
    <t>第一号通所事業のうち介護予防通所介護に相当する事業・予防短期＞通常分</t>
    <phoneticPr fontId="28"/>
  </si>
  <si>
    <r>
      <t>第２号様式の</t>
    </r>
    <r>
      <rPr>
        <b/>
        <sz val="11"/>
        <rFont val="HG丸ｺﾞｼｯｸM-PRO"/>
        <family val="3"/>
        <charset val="128"/>
      </rPr>
      <t>６、１３</t>
    </r>
    <rPh sb="0" eb="1">
      <t>ダイ</t>
    </rPh>
    <rPh sb="2" eb="3">
      <t>ゴウ</t>
    </rPh>
    <rPh sb="3" eb="5">
      <t>ヨウシキ</t>
    </rPh>
    <phoneticPr fontId="35"/>
  </si>
  <si>
    <t>＜予防認知通所・予防小規模＞通常分</t>
    <phoneticPr fontId="28"/>
  </si>
  <si>
    <r>
      <t>第２号様式の</t>
    </r>
    <r>
      <rPr>
        <b/>
        <sz val="11"/>
        <rFont val="HG丸ｺﾞｼｯｸM-PRO"/>
        <family val="3"/>
        <charset val="128"/>
      </rPr>
      <t>７、１４</t>
    </r>
    <rPh sb="0" eb="1">
      <t>ダイ</t>
    </rPh>
    <rPh sb="2" eb="3">
      <t>ゴウ</t>
    </rPh>
    <rPh sb="3" eb="5">
      <t>ヨウシキ</t>
    </rPh>
    <phoneticPr fontId="35"/>
  </si>
  <si>
    <t>＜定期巡回・随時対応型訪問介護看護、複合型サービス＞通常分</t>
    <phoneticPr fontId="28"/>
  </si>
  <si>
    <t>☑</t>
    <phoneticPr fontId="35"/>
  </si>
  <si>
    <r>
      <t>第２号様式の</t>
    </r>
    <r>
      <rPr>
        <b/>
        <sz val="11"/>
        <color rgb="FFFF0000"/>
        <rFont val="HG丸ｺﾞｼｯｸM-PRO"/>
        <family val="3"/>
        <charset val="128"/>
      </rPr>
      <t>１５</t>
    </r>
    <rPh sb="0" eb="1">
      <t>ダイ</t>
    </rPh>
    <rPh sb="2" eb="3">
      <t>ゴウ</t>
    </rPh>
    <rPh sb="3" eb="5">
      <t>ヨウシキ</t>
    </rPh>
    <phoneticPr fontId="35"/>
  </si>
  <si>
    <r>
      <t>総括表（A4横長）</t>
    </r>
    <r>
      <rPr>
        <b/>
        <sz val="11"/>
        <color indexed="10"/>
        <rFont val="HG丸ｺﾞｼｯｸM-PRO"/>
        <family val="3"/>
        <charset val="128"/>
      </rPr>
      <t>※全事業所提出です</t>
    </r>
    <rPh sb="0" eb="2">
      <t>ソウカツ</t>
    </rPh>
    <rPh sb="2" eb="3">
      <t>ヒョウ</t>
    </rPh>
    <rPh sb="6" eb="8">
      <t>ヨコナガ</t>
    </rPh>
    <rPh sb="10" eb="11">
      <t>ゼン</t>
    </rPh>
    <rPh sb="11" eb="14">
      <t>ジギョウショ</t>
    </rPh>
    <rPh sb="14" eb="16">
      <t>テイシュツ</t>
    </rPh>
    <phoneticPr fontId="35"/>
  </si>
  <si>
    <t>通信欄</t>
    <rPh sb="0" eb="2">
      <t>ツウシン</t>
    </rPh>
    <rPh sb="2" eb="3">
      <t>ラン</t>
    </rPh>
    <phoneticPr fontId="35"/>
  </si>
  <si>
    <t>◆初めにお読みください</t>
    <rPh sb="1" eb="2">
      <t>ハジ</t>
    </rPh>
    <rPh sb="5" eb="6">
      <t>ヨ</t>
    </rPh>
    <phoneticPr fontId="35"/>
  </si>
  <si>
    <t>※横浜市以外が保険者である軽減対象者がいる場合は、保険者ごとにシートを分けてください。</t>
    <rPh sb="1" eb="4">
      <t>ヨコハマシ</t>
    </rPh>
    <rPh sb="4" eb="6">
      <t>イガイ</t>
    </rPh>
    <rPh sb="7" eb="10">
      <t>ホケンシャ</t>
    </rPh>
    <rPh sb="13" eb="15">
      <t>ケイゲン</t>
    </rPh>
    <rPh sb="15" eb="18">
      <t>タイショウシャ</t>
    </rPh>
    <rPh sb="21" eb="23">
      <t>バアイ</t>
    </rPh>
    <rPh sb="25" eb="28">
      <t>ホケンシャ</t>
    </rPh>
    <rPh sb="35" eb="36">
      <t>ワ</t>
    </rPh>
    <phoneticPr fontId="35"/>
  </si>
  <si>
    <r>
      <t>デイ→【第２号様式の３】の</t>
    </r>
    <r>
      <rPr>
        <b/>
        <sz val="11"/>
        <color indexed="50"/>
        <rFont val="ＭＳ ゴシック"/>
        <family val="3"/>
        <charset val="128"/>
      </rPr>
      <t>Ｇ２</t>
    </r>
    <r>
      <rPr>
        <sz val="11"/>
        <rFont val="ＭＳ ゴシック"/>
        <family val="3"/>
        <charset val="128"/>
      </rPr>
      <t>欄の額を【第２号様式の１０】の</t>
    </r>
    <r>
      <rPr>
        <b/>
        <sz val="11"/>
        <color indexed="50"/>
        <rFont val="ＭＳ ゴシック"/>
        <family val="3"/>
        <charset val="128"/>
      </rPr>
      <t>Ｂ１</t>
    </r>
    <r>
      <rPr>
        <sz val="11"/>
        <rFont val="ＭＳ ゴシック"/>
        <family val="3"/>
        <charset val="128"/>
      </rPr>
      <t>欄に入力</t>
    </r>
    <rPh sb="4" eb="5">
      <t>ダイ</t>
    </rPh>
    <rPh sb="6" eb="7">
      <t>ゴウ</t>
    </rPh>
    <rPh sb="7" eb="9">
      <t>ヨウシキ</t>
    </rPh>
    <rPh sb="15" eb="16">
      <t>ラン</t>
    </rPh>
    <rPh sb="17" eb="18">
      <t>ガク</t>
    </rPh>
    <rPh sb="20" eb="21">
      <t>ダイ</t>
    </rPh>
    <rPh sb="22" eb="23">
      <t>ゴウ</t>
    </rPh>
    <rPh sb="23" eb="25">
      <t>ヨウシキ</t>
    </rPh>
    <rPh sb="32" eb="33">
      <t>ラン</t>
    </rPh>
    <rPh sb="34" eb="36">
      <t>ニュウリョク</t>
    </rPh>
    <phoneticPr fontId="35"/>
  </si>
  <si>
    <r>
      <t>ショート→【第２号様式の３】の</t>
    </r>
    <r>
      <rPr>
        <b/>
        <sz val="11"/>
        <color indexed="49"/>
        <rFont val="ＭＳ ゴシック"/>
        <family val="3"/>
        <charset val="128"/>
      </rPr>
      <t>Ｋ２</t>
    </r>
    <r>
      <rPr>
        <sz val="11"/>
        <rFont val="ＭＳ ゴシック"/>
        <family val="3"/>
        <charset val="128"/>
      </rPr>
      <t>欄の額を【第２号様式の１０】の</t>
    </r>
    <r>
      <rPr>
        <b/>
        <sz val="11"/>
        <color indexed="49"/>
        <rFont val="ＭＳ ゴシック"/>
        <family val="3"/>
        <charset val="128"/>
      </rPr>
      <t>Ｃ１</t>
    </r>
    <r>
      <rPr>
        <sz val="11"/>
        <rFont val="ＭＳ ゴシック"/>
        <family val="3"/>
        <charset val="128"/>
      </rPr>
      <t>欄に入力</t>
    </r>
    <rPh sb="6" eb="7">
      <t>ダイ</t>
    </rPh>
    <rPh sb="8" eb="9">
      <t>ゴウ</t>
    </rPh>
    <rPh sb="9" eb="11">
      <t>ヨウシキ</t>
    </rPh>
    <rPh sb="17" eb="18">
      <t>ラン</t>
    </rPh>
    <rPh sb="19" eb="20">
      <t>ガク</t>
    </rPh>
    <rPh sb="22" eb="23">
      <t>ダイ</t>
    </rPh>
    <rPh sb="24" eb="25">
      <t>ゴウ</t>
    </rPh>
    <rPh sb="25" eb="27">
      <t>ヨウシキ</t>
    </rPh>
    <rPh sb="34" eb="35">
      <t>ラン</t>
    </rPh>
    <rPh sb="36" eb="38">
      <t>ニュウリョク</t>
    </rPh>
    <phoneticPr fontId="35"/>
  </si>
  <si>
    <r>
      <t>夜間ヘルプ→【第２号様式の４】の</t>
    </r>
    <r>
      <rPr>
        <b/>
        <sz val="11"/>
        <color indexed="12"/>
        <rFont val="ＭＳ ゴシック"/>
        <family val="3"/>
        <charset val="128"/>
      </rPr>
      <t>Ｄ２</t>
    </r>
    <r>
      <rPr>
        <sz val="11"/>
        <rFont val="ＭＳ ゴシック"/>
        <family val="3"/>
        <charset val="128"/>
      </rPr>
      <t>欄の額を【第２号様式の１１】の</t>
    </r>
    <r>
      <rPr>
        <b/>
        <sz val="11"/>
        <color indexed="12"/>
        <rFont val="ＭＳ ゴシック"/>
        <family val="3"/>
        <charset val="128"/>
      </rPr>
      <t>Ａ１</t>
    </r>
    <r>
      <rPr>
        <sz val="11"/>
        <rFont val="ＭＳ ゴシック"/>
        <family val="3"/>
        <charset val="128"/>
      </rPr>
      <t>欄に入力</t>
    </r>
    <rPh sb="0" eb="2">
      <t>ヤカン</t>
    </rPh>
    <phoneticPr fontId="35"/>
  </si>
  <si>
    <r>
      <t>地密デイ→【第２号様式の４】の</t>
    </r>
    <r>
      <rPr>
        <b/>
        <sz val="11"/>
        <color indexed="45"/>
        <rFont val="ＭＳ ゴシック"/>
        <family val="3"/>
        <charset val="128"/>
      </rPr>
      <t>Ｇ２</t>
    </r>
    <r>
      <rPr>
        <sz val="11"/>
        <rFont val="ＭＳ ゴシック"/>
        <family val="3"/>
        <charset val="128"/>
      </rPr>
      <t>欄の額を【第２号様式の１１】の</t>
    </r>
    <r>
      <rPr>
        <b/>
        <sz val="11"/>
        <color indexed="45"/>
        <rFont val="ＭＳ ゴシック"/>
        <family val="3"/>
        <charset val="128"/>
      </rPr>
      <t>Ｂ１</t>
    </r>
    <r>
      <rPr>
        <sz val="11"/>
        <rFont val="ＭＳ ゴシック"/>
        <family val="3"/>
        <charset val="128"/>
      </rPr>
      <t>欄に入力</t>
    </r>
    <rPh sb="0" eb="1">
      <t>チ</t>
    </rPh>
    <rPh sb="1" eb="2">
      <t>ミツ</t>
    </rPh>
    <phoneticPr fontId="35"/>
  </si>
  <si>
    <r>
      <t>認知症デイ→【第２号様式の４】の</t>
    </r>
    <r>
      <rPr>
        <b/>
        <sz val="11"/>
        <color indexed="14"/>
        <rFont val="ＭＳ ゴシック"/>
        <family val="3"/>
        <charset val="128"/>
      </rPr>
      <t>Ｊ</t>
    </r>
    <r>
      <rPr>
        <b/>
        <sz val="11"/>
        <color indexed="14"/>
        <rFont val="ＭＳ ゴシック"/>
        <family val="3"/>
        <charset val="128"/>
      </rPr>
      <t>２</t>
    </r>
    <r>
      <rPr>
        <sz val="11"/>
        <rFont val="ＭＳ ゴシック"/>
        <family val="3"/>
        <charset val="128"/>
      </rPr>
      <t>欄の額を【第２号様式の１１】の</t>
    </r>
    <r>
      <rPr>
        <b/>
        <sz val="11"/>
        <color indexed="14"/>
        <rFont val="ＭＳ ゴシック"/>
        <family val="3"/>
        <charset val="128"/>
      </rPr>
      <t>Ｃ１</t>
    </r>
    <r>
      <rPr>
        <sz val="11"/>
        <rFont val="ＭＳ ゴシック"/>
        <family val="3"/>
        <charset val="128"/>
      </rPr>
      <t>欄に入力</t>
    </r>
    <rPh sb="0" eb="2">
      <t>ニンチ</t>
    </rPh>
    <rPh sb="2" eb="3">
      <t>ショウ</t>
    </rPh>
    <rPh sb="7" eb="8">
      <t>ダイ</t>
    </rPh>
    <rPh sb="9" eb="10">
      <t>ゴウ</t>
    </rPh>
    <rPh sb="10" eb="12">
      <t>ヨウシキ</t>
    </rPh>
    <rPh sb="18" eb="19">
      <t>ラン</t>
    </rPh>
    <rPh sb="20" eb="21">
      <t>ガク</t>
    </rPh>
    <rPh sb="23" eb="24">
      <t>ダイ</t>
    </rPh>
    <rPh sb="25" eb="26">
      <t>ゴウ</t>
    </rPh>
    <rPh sb="26" eb="28">
      <t>ヨウシキ</t>
    </rPh>
    <rPh sb="35" eb="36">
      <t>ラン</t>
    </rPh>
    <rPh sb="37" eb="39">
      <t>ニュウリョク</t>
    </rPh>
    <phoneticPr fontId="35"/>
  </si>
  <si>
    <r>
      <t>第一号訪問事業のうち介護予防訪問介護に相当する事業→【第２号様式の５】の</t>
    </r>
    <r>
      <rPr>
        <b/>
        <sz val="10.5"/>
        <color indexed="15"/>
        <rFont val="ＭＳ ゴシック"/>
        <family val="3"/>
        <charset val="128"/>
      </rPr>
      <t>Ｄ２</t>
    </r>
    <r>
      <rPr>
        <sz val="10.5"/>
        <rFont val="ＭＳ ゴシック"/>
        <family val="3"/>
        <charset val="128"/>
      </rPr>
      <t>欄の額を【第２号様式の１２】の</t>
    </r>
    <r>
      <rPr>
        <b/>
        <sz val="10.5"/>
        <color indexed="15"/>
        <rFont val="ＭＳ ゴシック"/>
        <family val="3"/>
        <charset val="128"/>
      </rPr>
      <t>Ａ１</t>
    </r>
    <r>
      <rPr>
        <sz val="10.5"/>
        <rFont val="ＭＳ ゴシック"/>
        <family val="3"/>
        <charset val="128"/>
      </rPr>
      <t>欄に入力</t>
    </r>
    <rPh sb="0" eb="2">
      <t>ダイイチ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rPh sb="27" eb="28">
      <t>ダイ</t>
    </rPh>
    <rPh sb="29" eb="30">
      <t>ゴウ</t>
    </rPh>
    <rPh sb="30" eb="32">
      <t>ヨウシキ</t>
    </rPh>
    <rPh sb="38" eb="39">
      <t>ラン</t>
    </rPh>
    <rPh sb="40" eb="41">
      <t>ガク</t>
    </rPh>
    <rPh sb="43" eb="44">
      <t>ダイ</t>
    </rPh>
    <rPh sb="45" eb="46">
      <t>ゴウ</t>
    </rPh>
    <rPh sb="46" eb="48">
      <t>ヨウシキ</t>
    </rPh>
    <rPh sb="55" eb="56">
      <t>ラン</t>
    </rPh>
    <rPh sb="57" eb="59">
      <t>ニュウリョク</t>
    </rPh>
    <phoneticPr fontId="35"/>
  </si>
  <si>
    <r>
      <t>第一号通所事業のうち介護予防通所介護に相当する事業→【第２号様式の５】の</t>
    </r>
    <r>
      <rPr>
        <b/>
        <sz val="10.5"/>
        <color indexed="10"/>
        <rFont val="ＭＳ ゴシック"/>
        <family val="3"/>
        <charset val="128"/>
      </rPr>
      <t>Ｇ２</t>
    </r>
    <r>
      <rPr>
        <sz val="10.5"/>
        <rFont val="ＭＳ ゴシック"/>
        <family val="3"/>
        <charset val="128"/>
      </rPr>
      <t>欄の額を【第２号様式の１２】の</t>
    </r>
    <r>
      <rPr>
        <b/>
        <sz val="10.5"/>
        <color indexed="10"/>
        <rFont val="ＭＳ ゴシック"/>
        <family val="3"/>
        <charset val="128"/>
      </rPr>
      <t>Ｂ１</t>
    </r>
    <r>
      <rPr>
        <sz val="10.5"/>
        <rFont val="ＭＳ ゴシック"/>
        <family val="3"/>
        <charset val="128"/>
      </rPr>
      <t>欄に入力</t>
    </r>
    <rPh sb="0" eb="2">
      <t>ダイイチ</t>
    </rPh>
    <rPh sb="2" eb="3">
      <t>ゴウ</t>
    </rPh>
    <rPh sb="3" eb="5">
      <t>ツウショ</t>
    </rPh>
    <rPh sb="5" eb="7">
      <t>ジギョウ</t>
    </rPh>
    <rPh sb="10" eb="12">
      <t>カイゴ</t>
    </rPh>
    <rPh sb="12" eb="14">
      <t>ヨボウ</t>
    </rPh>
    <rPh sb="14" eb="16">
      <t>ツウショ</t>
    </rPh>
    <rPh sb="16" eb="18">
      <t>カイゴ</t>
    </rPh>
    <rPh sb="19" eb="21">
      <t>ソウトウ</t>
    </rPh>
    <rPh sb="23" eb="25">
      <t>ジギョウ</t>
    </rPh>
    <rPh sb="27" eb="28">
      <t>ダイ</t>
    </rPh>
    <rPh sb="29" eb="30">
      <t>ゴウ</t>
    </rPh>
    <rPh sb="30" eb="32">
      <t>ヨウシキ</t>
    </rPh>
    <rPh sb="38" eb="39">
      <t>ラン</t>
    </rPh>
    <rPh sb="40" eb="41">
      <t>ガク</t>
    </rPh>
    <rPh sb="43" eb="44">
      <t>ダイ</t>
    </rPh>
    <rPh sb="45" eb="46">
      <t>ゴウ</t>
    </rPh>
    <rPh sb="46" eb="48">
      <t>ヨウシキ</t>
    </rPh>
    <rPh sb="55" eb="56">
      <t>ラン</t>
    </rPh>
    <rPh sb="57" eb="59">
      <t>ニュウリョク</t>
    </rPh>
    <phoneticPr fontId="35"/>
  </si>
  <si>
    <r>
      <t>予防ショート→【第２号様式の５】の</t>
    </r>
    <r>
      <rPr>
        <b/>
        <sz val="11"/>
        <color indexed="48"/>
        <rFont val="ＭＳ ゴシック"/>
        <family val="3"/>
        <charset val="128"/>
      </rPr>
      <t>Ｋ２</t>
    </r>
    <r>
      <rPr>
        <sz val="11"/>
        <rFont val="ＭＳ ゴシック"/>
        <family val="3"/>
        <charset val="128"/>
      </rPr>
      <t>欄の額を【第２号様式の１２】の</t>
    </r>
    <r>
      <rPr>
        <b/>
        <sz val="11"/>
        <color indexed="48"/>
        <rFont val="ＭＳ ゴシック"/>
        <family val="3"/>
        <charset val="128"/>
      </rPr>
      <t>Ｃ１</t>
    </r>
    <r>
      <rPr>
        <sz val="11"/>
        <rFont val="ＭＳ ゴシック"/>
        <family val="3"/>
        <charset val="128"/>
      </rPr>
      <t>欄に入力</t>
    </r>
    <rPh sb="0" eb="2">
      <t>ヨボウ</t>
    </rPh>
    <rPh sb="8" eb="9">
      <t>ダイ</t>
    </rPh>
    <rPh sb="10" eb="11">
      <t>ゴウ</t>
    </rPh>
    <rPh sb="11" eb="13">
      <t>ヨウシキ</t>
    </rPh>
    <rPh sb="19" eb="20">
      <t>ラン</t>
    </rPh>
    <rPh sb="21" eb="22">
      <t>ガク</t>
    </rPh>
    <rPh sb="24" eb="25">
      <t>ダイ</t>
    </rPh>
    <rPh sb="26" eb="27">
      <t>ゴウ</t>
    </rPh>
    <rPh sb="27" eb="29">
      <t>ヨウシキ</t>
    </rPh>
    <rPh sb="36" eb="37">
      <t>ラン</t>
    </rPh>
    <rPh sb="38" eb="40">
      <t>ニュウリョク</t>
    </rPh>
    <phoneticPr fontId="35"/>
  </si>
  <si>
    <t>の色がついているセルに入力してください</t>
  </si>
  <si>
    <t>令和６年４月～令和７年３月の実績</t>
    <rPh sb="0" eb="2">
      <t>レイワ</t>
    </rPh>
    <rPh sb="7" eb="9">
      <t>レイワ</t>
    </rPh>
    <rPh sb="14" eb="16">
      <t>ジッセキ</t>
    </rPh>
    <phoneticPr fontId="28"/>
  </si>
  <si>
    <t>令和６年４月～令和７年３月</t>
    <rPh sb="0" eb="2">
      <t>レイワ</t>
    </rPh>
    <rPh sb="3" eb="4">
      <t>ネン</t>
    </rPh>
    <rPh sb="5" eb="6">
      <t>ガツ</t>
    </rPh>
    <rPh sb="7" eb="9">
      <t>レイワ</t>
    </rPh>
    <rPh sb="12" eb="13">
      <t>ガツ</t>
    </rPh>
    <phoneticPr fontId="28"/>
  </si>
  <si>
    <r>
      <t>請求する１割・２割又は３割負担＋食費＋居住費（軽減対象者は軽減前の金額）の</t>
    </r>
    <r>
      <rPr>
        <b/>
        <u/>
        <sz val="11"/>
        <color theme="1"/>
        <rFont val="ＭＳ ゴシック"/>
        <family val="3"/>
        <charset val="128"/>
      </rPr>
      <t>令和６年４月～令和７年３月分の実績</t>
    </r>
    <r>
      <rPr>
        <sz val="11"/>
        <rFont val="ＭＳ ゴシック"/>
        <family val="3"/>
        <charset val="128"/>
      </rPr>
      <t>を入力します。</t>
    </r>
    <rPh sb="37" eb="39">
      <t>レイワ</t>
    </rPh>
    <rPh sb="40" eb="41">
      <t>ネン</t>
    </rPh>
    <rPh sb="42" eb="43">
      <t>ガツ</t>
    </rPh>
    <rPh sb="44" eb="46">
      <t>レイワ</t>
    </rPh>
    <rPh sb="47" eb="48">
      <t>ネン</t>
    </rPh>
    <rPh sb="49" eb="50">
      <t>ガツ</t>
    </rPh>
    <rPh sb="50" eb="51">
      <t>ブン</t>
    </rPh>
    <rPh sb="52" eb="54">
      <t>ジッセキ</t>
    </rPh>
    <phoneticPr fontId="28"/>
  </si>
  <si>
    <r>
      <rPr>
        <b/>
        <sz val="11"/>
        <rFont val="ＭＳ ゴシック"/>
        <family val="3"/>
        <charset val="128"/>
      </rPr>
      <t>【第２号様式の１～７】</t>
    </r>
    <r>
      <rPr>
        <b/>
        <u/>
        <sz val="11"/>
        <rFont val="ＭＳ ゴシック"/>
        <family val="3"/>
        <charset val="128"/>
      </rPr>
      <t>令和６年４月～令和７年３月分の実績</t>
    </r>
    <r>
      <rPr>
        <sz val="11"/>
        <rFont val="ＭＳ ゴシック"/>
        <family val="3"/>
        <charset val="128"/>
      </rPr>
      <t>を、個人ごとに入力してください。</t>
    </r>
    <rPh sb="11" eb="13">
      <t>レイワ</t>
    </rPh>
    <rPh sb="14" eb="15">
      <t>ネン</t>
    </rPh>
    <rPh sb="16" eb="17">
      <t>ガツ</t>
    </rPh>
    <rPh sb="18" eb="20">
      <t>レイワ</t>
    </rPh>
    <rPh sb="21" eb="22">
      <t>ネン</t>
    </rPh>
    <rPh sb="23" eb="24">
      <t>ガツ</t>
    </rPh>
    <rPh sb="24" eb="25">
      <t>ブン</t>
    </rPh>
    <rPh sb="26" eb="28">
      <t>ジッセキ</t>
    </rPh>
    <phoneticPr fontId="2"/>
  </si>
  <si>
    <t>まず、次の項目を入力してください。送付表、第２号様式に反映されます。</t>
    <rPh sb="3" eb="4">
      <t>ツギ</t>
    </rPh>
    <rPh sb="5" eb="7">
      <t>コウモク</t>
    </rPh>
    <rPh sb="8" eb="10">
      <t>ニュウリョク</t>
    </rPh>
    <phoneticPr fontId="2"/>
  </si>
  <si>
    <t>事業所・
施設名</t>
    <rPh sb="0" eb="3">
      <t>ジギョウショ</t>
    </rPh>
    <rPh sb="5" eb="7">
      <t>シセツ</t>
    </rPh>
    <rPh sb="7" eb="8">
      <t>メイ</t>
    </rPh>
    <phoneticPr fontId="35"/>
  </si>
  <si>
    <t>令和６年度の実績報告について</t>
    <rPh sb="0" eb="2">
      <t>レイワ</t>
    </rPh>
    <rPh sb="3" eb="4">
      <t>ネン</t>
    </rPh>
    <rPh sb="4" eb="5">
      <t>ド</t>
    </rPh>
    <rPh sb="6" eb="10">
      <t>ジッセキホウコク</t>
    </rPh>
    <phoneticPr fontId="35"/>
  </si>
  <si>
    <t>(千円未満切り捨て)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</si>
</sst>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
    <numFmt numFmtId="177" formatCode="&quot;(&quot;#,##0&quot;)人&quot;"/>
    <numFmt numFmtId="178" formatCode="#,##0_ "/>
    <numFmt numFmtId="179" formatCode="#,##0_);[Red]\(#,##0\)"/>
    <numFmt numFmtId="180" formatCode="#,##0;&quot;△&quot;#,##0;&quot;―&quot;"/>
    <numFmt numFmtId="181" formatCode="[$-411]ge\.m\.d;@"/>
    <numFmt numFmtId="182" formatCode="#,###"/>
  </numFmts>
  <fonts count="72"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u/>
      <sz val="11"/>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10"/>
      <name val="ＭＳ 明朝"/>
      <family val="1"/>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b/>
      <sz val="11"/>
      <name val="ＭＳ ゴシック"/>
      <family val="3"/>
      <charset val="128"/>
    </font>
    <font>
      <sz val="9"/>
      <color indexed="52"/>
      <name val="ＭＳ 明朝"/>
      <family val="1"/>
      <charset val="128"/>
    </font>
    <font>
      <sz val="9"/>
      <color indexed="50"/>
      <name val="ＭＳ 明朝"/>
      <family val="1"/>
      <charset val="128"/>
    </font>
    <font>
      <sz val="9"/>
      <color indexed="49"/>
      <name val="ＭＳ 明朝"/>
      <family val="1"/>
      <charset val="128"/>
    </font>
    <font>
      <sz val="11"/>
      <color indexed="10"/>
      <name val="ＭＳ 明朝"/>
      <family val="1"/>
      <charset val="128"/>
    </font>
    <font>
      <sz val="6"/>
      <name val="ＭＳ 明朝"/>
      <family val="1"/>
      <charset val="128"/>
    </font>
    <font>
      <sz val="8"/>
      <color indexed="10"/>
      <name val="ＭＳ 明朝"/>
      <family val="1"/>
      <charset val="128"/>
    </font>
    <font>
      <sz val="10"/>
      <name val="HGｺﾞｼｯｸE"/>
      <family val="3"/>
      <charset val="128"/>
    </font>
    <font>
      <sz val="11"/>
      <name val="HGｺﾞｼｯｸE"/>
      <family val="3"/>
      <charset val="128"/>
    </font>
    <font>
      <sz val="9"/>
      <name val="HGｺﾞｼｯｸE"/>
      <family val="3"/>
      <charset val="128"/>
    </font>
    <font>
      <b/>
      <sz val="10"/>
      <name val="HGｺﾞｼｯｸM"/>
      <family val="3"/>
      <charset val="128"/>
    </font>
    <font>
      <sz val="11"/>
      <name val="ＭＳ Ｐゴシック"/>
      <family val="3"/>
      <charset val="128"/>
    </font>
    <font>
      <sz val="6"/>
      <name val="ＭＳ Ｐゴシック"/>
      <family val="3"/>
      <charset val="128"/>
    </font>
    <font>
      <b/>
      <sz val="10"/>
      <name val="ＭＳ ゴシック"/>
      <family val="3"/>
      <charset val="128"/>
    </font>
    <font>
      <sz val="16"/>
      <name val="ＭＳ 明朝"/>
      <family val="1"/>
      <charset val="128"/>
    </font>
    <font>
      <sz val="11"/>
      <color indexed="10"/>
      <name val="ＭＳ ゴシック"/>
      <family val="3"/>
      <charset val="128"/>
    </font>
    <font>
      <b/>
      <sz val="11"/>
      <color indexed="10"/>
      <name val="ＭＳ ゴシック"/>
      <family val="3"/>
      <charset val="128"/>
    </font>
    <font>
      <sz val="9"/>
      <name val="ＭＳ ゴシック"/>
      <family val="3"/>
      <charset val="128"/>
    </font>
    <font>
      <b/>
      <i/>
      <sz val="11"/>
      <color indexed="9"/>
      <name val="ＭＳ ゴシック"/>
      <family val="3"/>
      <charset val="128"/>
    </font>
    <font>
      <b/>
      <sz val="11"/>
      <color rgb="FF0070C0"/>
      <name val="ＭＳ ゴシック"/>
      <family val="3"/>
      <charset val="128"/>
    </font>
    <font>
      <b/>
      <sz val="9"/>
      <color indexed="12"/>
      <name val="ＭＳ ゴシック"/>
      <family val="3"/>
      <charset val="128"/>
    </font>
    <font>
      <b/>
      <sz val="11"/>
      <color rgb="FFFF0000"/>
      <name val="ＭＳ ゴシック"/>
      <family val="3"/>
      <charset val="128"/>
    </font>
    <font>
      <b/>
      <sz val="11"/>
      <color indexed="46"/>
      <name val="ＭＳ ゴシック"/>
      <family val="3"/>
      <charset val="128"/>
    </font>
    <font>
      <b/>
      <sz val="11"/>
      <color indexed="52"/>
      <name val="ＭＳ ゴシック"/>
      <family val="3"/>
      <charset val="128"/>
    </font>
    <font>
      <b/>
      <sz val="11"/>
      <color indexed="50"/>
      <name val="ＭＳ ゴシック"/>
      <family val="3"/>
      <charset val="128"/>
    </font>
    <font>
      <b/>
      <sz val="11"/>
      <color indexed="49"/>
      <name val="ＭＳ ゴシック"/>
      <family val="3"/>
      <charset val="128"/>
    </font>
    <font>
      <b/>
      <sz val="11"/>
      <color indexed="12"/>
      <name val="ＭＳ ゴシック"/>
      <family val="3"/>
      <charset val="128"/>
    </font>
    <font>
      <b/>
      <sz val="11"/>
      <color indexed="45"/>
      <name val="ＭＳ ゴシック"/>
      <family val="3"/>
      <charset val="128"/>
    </font>
    <font>
      <b/>
      <sz val="11"/>
      <color indexed="14"/>
      <name val="ＭＳ ゴシック"/>
      <family val="3"/>
      <charset val="128"/>
    </font>
    <font>
      <b/>
      <sz val="11"/>
      <color indexed="11"/>
      <name val="ＭＳ ゴシック"/>
      <family val="3"/>
      <charset val="128"/>
    </font>
    <font>
      <sz val="10.5"/>
      <name val="ＭＳ ゴシック"/>
      <family val="3"/>
      <charset val="128"/>
    </font>
    <font>
      <b/>
      <sz val="10.5"/>
      <color indexed="15"/>
      <name val="ＭＳ ゴシック"/>
      <family val="3"/>
      <charset val="128"/>
    </font>
    <font>
      <b/>
      <sz val="10.5"/>
      <color indexed="10"/>
      <name val="ＭＳ ゴシック"/>
      <family val="3"/>
      <charset val="128"/>
    </font>
    <font>
      <b/>
      <sz val="11"/>
      <color indexed="48"/>
      <name val="ＭＳ ゴシック"/>
      <family val="3"/>
      <charset val="128"/>
    </font>
    <font>
      <b/>
      <sz val="11"/>
      <color indexed="53"/>
      <name val="ＭＳ ゴシック"/>
      <family val="3"/>
      <charset val="128"/>
    </font>
    <font>
      <b/>
      <sz val="11"/>
      <color indexed="62"/>
      <name val="ＭＳ ゴシック"/>
      <family val="3"/>
      <charset val="128"/>
    </font>
    <font>
      <b/>
      <sz val="11"/>
      <color indexed="57"/>
      <name val="ＭＳ ゴシック"/>
      <family val="3"/>
      <charset val="128"/>
    </font>
    <font>
      <b/>
      <u/>
      <sz val="11"/>
      <name val="ＭＳ ゴシック"/>
      <family val="3"/>
      <charset val="128"/>
    </font>
    <font>
      <b/>
      <u/>
      <sz val="11"/>
      <color theme="1"/>
      <name val="ＭＳ ゴシック"/>
      <family val="3"/>
      <charset val="128"/>
    </font>
    <font>
      <b/>
      <u/>
      <sz val="11"/>
      <color rgb="FFFF0000"/>
      <name val="ＭＳ ゴシック"/>
      <family val="3"/>
      <charset val="128"/>
    </font>
    <font>
      <sz val="14"/>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1"/>
      <color rgb="FFFF0000"/>
      <name val="HG丸ｺﾞｼｯｸM-PRO"/>
      <family val="3"/>
      <charset val="128"/>
    </font>
    <font>
      <b/>
      <sz val="11"/>
      <color rgb="FFFF0000"/>
      <name val="HG丸ｺﾞｼｯｸM-PRO"/>
      <family val="3"/>
      <charset val="128"/>
    </font>
    <font>
      <b/>
      <sz val="11"/>
      <color indexed="10"/>
      <name val="HG丸ｺﾞｼｯｸM-PRO"/>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indexed="45"/>
        <bgColor indexed="64"/>
      </patternFill>
    </fill>
    <fill>
      <patternFill patternType="solid">
        <fgColor theme="0"/>
        <bgColor indexed="64"/>
      </patternFill>
    </fill>
    <fill>
      <patternFill patternType="solid">
        <fgColor indexed="17"/>
        <bgColor indexed="64"/>
      </patternFill>
    </fill>
    <fill>
      <patternFill patternType="solid">
        <fgColor rgb="FFFFFF99"/>
        <bgColor indexed="64"/>
      </patternFill>
    </fill>
  </fills>
  <borders count="8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bottom/>
      <diagonal style="thin">
        <color indexed="64"/>
      </diagonal>
    </border>
    <border>
      <left style="dashDot">
        <color indexed="64"/>
      </left>
      <right style="dashDot">
        <color indexed="64"/>
      </right>
      <top style="dashDot">
        <color indexed="64"/>
      </top>
      <bottom style="dashDot">
        <color indexed="64"/>
      </bottom>
      <diagonal/>
    </border>
    <border>
      <left/>
      <right/>
      <top/>
      <bottom style="dashDot">
        <color indexed="64"/>
      </bottom>
      <diagonal/>
    </border>
    <border>
      <left style="dashDot">
        <color indexed="64"/>
      </left>
      <right/>
      <top style="dashDot">
        <color indexed="64"/>
      </top>
      <bottom style="dashDot">
        <color indexed="64"/>
      </bottom>
      <diagonal/>
    </border>
    <border>
      <left/>
      <right style="dashDot">
        <color indexed="64"/>
      </right>
      <top style="dashDot">
        <color indexed="64"/>
      </top>
      <bottom style="dashDot">
        <color indexed="64"/>
      </bottom>
      <diagonal/>
    </border>
    <border>
      <left/>
      <right/>
      <top style="dashDot">
        <color indexed="64"/>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style="dashDot">
        <color indexed="64"/>
      </right>
      <top/>
      <bottom style="dashDot">
        <color indexed="64"/>
      </bottom>
      <diagonal/>
    </border>
    <border>
      <left style="dashDot">
        <color indexed="64"/>
      </left>
      <right style="dashDot">
        <color indexed="64"/>
      </right>
      <top/>
      <bottom style="dashDot">
        <color indexed="64"/>
      </bottom>
      <diagonal/>
    </border>
    <border>
      <left style="dashDot">
        <color indexed="64"/>
      </left>
      <right style="dashDot">
        <color indexed="64"/>
      </right>
      <top style="dashDot">
        <color indexed="64"/>
      </top>
      <bottom/>
      <diagonal/>
    </border>
  </borders>
  <cellStyleXfs count="3">
    <xf numFmtId="0" fontId="0" fillId="0" borderId="0"/>
    <xf numFmtId="38" fontId="1" fillId="0" borderId="0" applyFont="0" applyFill="0" applyBorder="0" applyAlignment="0" applyProtection="0"/>
    <xf numFmtId="0" fontId="34" fillId="0" borderId="0"/>
  </cellStyleXfs>
  <cellXfs count="453">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 fillId="0" borderId="0" xfId="0" applyFont="1" applyAlignment="1">
      <alignment horizontal="right" vertical="center"/>
    </xf>
    <xf numFmtId="0" fontId="0" fillId="0" borderId="0" xfId="0" applyAlignment="1">
      <alignment horizontal="right"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xf numFmtId="0" fontId="10" fillId="0" borderId="4" xfId="0" applyFont="1" applyBorder="1"/>
    <xf numFmtId="0" fontId="7" fillId="0" borderId="3" xfId="0" applyFont="1" applyBorder="1" applyAlignment="1">
      <alignment horizontal="center" vertical="center"/>
    </xf>
    <xf numFmtId="38" fontId="7" fillId="0" borderId="3" xfId="1" applyFont="1" applyBorder="1" applyAlignment="1">
      <alignment vertical="center"/>
    </xf>
    <xf numFmtId="38" fontId="10" fillId="0" borderId="1" xfId="1" applyFont="1" applyBorder="1" applyAlignment="1">
      <alignment vertical="center"/>
    </xf>
    <xf numFmtId="38" fontId="10" fillId="0" borderId="4" xfId="1" applyFont="1" applyBorder="1" applyAlignment="1">
      <alignment vertical="center"/>
    </xf>
    <xf numFmtId="38" fontId="7" fillId="0" borderId="5" xfId="1" applyFont="1" applyBorder="1" applyAlignment="1">
      <alignment vertical="center"/>
    </xf>
    <xf numFmtId="38" fontId="10" fillId="0" borderId="6" xfId="1" applyFont="1" applyBorder="1" applyAlignment="1">
      <alignment vertical="center"/>
    </xf>
    <xf numFmtId="0" fontId="10" fillId="0" borderId="7" xfId="0" applyFont="1" applyBorder="1"/>
    <xf numFmtId="0" fontId="11" fillId="0" borderId="0" xfId="0" applyFont="1" applyBorder="1" applyAlignment="1">
      <alignment horizontal="center"/>
    </xf>
    <xf numFmtId="176" fontId="7" fillId="0" borderId="3" xfId="1"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8" fontId="9" fillId="0" borderId="8" xfId="1" applyFont="1" applyBorder="1"/>
    <xf numFmtId="38" fontId="9" fillId="0" borderId="5" xfId="1" applyFont="1" applyBorder="1"/>
    <xf numFmtId="0" fontId="5" fillId="0" borderId="9"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1" fillId="0" borderId="0" xfId="0" applyFont="1" applyBorder="1" applyAlignment="1">
      <alignment horizontal="center" vertical="center"/>
    </xf>
    <xf numFmtId="38" fontId="10" fillId="0" borderId="10" xfId="1" applyFont="1" applyBorder="1" applyAlignment="1">
      <alignment vertical="center"/>
    </xf>
    <xf numFmtId="38" fontId="3" fillId="0" borderId="11"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12" xfId="0" applyFill="1" applyBorder="1" applyAlignment="1">
      <alignment horizontal="center" vertical="center"/>
    </xf>
    <xf numFmtId="0" fontId="0" fillId="0" borderId="0" xfId="0" applyFill="1" applyAlignment="1">
      <alignment horizontal="center" vertical="center"/>
    </xf>
    <xf numFmtId="0" fontId="0" fillId="0" borderId="0" xfId="0" applyFill="1"/>
    <xf numFmtId="38" fontId="3" fillId="0" borderId="2" xfId="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5" xfId="1" applyNumberFormat="1" applyFont="1" applyBorder="1" applyAlignment="1">
      <alignment horizontal="righ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3" xfId="1" applyFont="1" applyBorder="1" applyAlignment="1">
      <alignment vertical="center"/>
    </xf>
    <xf numFmtId="38" fontId="10" fillId="0" borderId="13" xfId="1" applyFont="1" applyFill="1" applyBorder="1" applyAlignment="1">
      <alignment horizontal="left" vertical="top"/>
    </xf>
    <xf numFmtId="38" fontId="10" fillId="0" borderId="14" xfId="1" applyFont="1" applyFill="1" applyBorder="1" applyAlignment="1">
      <alignment horizontal="left" vertical="top"/>
    </xf>
    <xf numFmtId="38" fontId="10" fillId="0" borderId="15" xfId="1" applyFont="1" applyFill="1" applyBorder="1" applyAlignment="1">
      <alignment horizontal="left" vertical="top"/>
    </xf>
    <xf numFmtId="38" fontId="10" fillId="0" borderId="16" xfId="1" applyFont="1" applyFill="1" applyBorder="1" applyAlignment="1">
      <alignment horizontal="left" vertical="top"/>
    </xf>
    <xf numFmtId="38" fontId="10" fillId="0" borderId="10" xfId="1" applyFont="1" applyFill="1" applyBorder="1" applyAlignment="1">
      <alignment horizontal="left" vertical="top"/>
    </xf>
    <xf numFmtId="38" fontId="10" fillId="0" borderId="4" xfId="1" applyFont="1" applyFill="1" applyBorder="1" applyAlignment="1">
      <alignment horizontal="left" vertical="top"/>
    </xf>
    <xf numFmtId="38" fontId="5" fillId="0" borderId="12" xfId="1" applyFont="1" applyFill="1" applyBorder="1" applyAlignment="1">
      <alignment horizontal="left" vertical="top"/>
    </xf>
    <xf numFmtId="38" fontId="5" fillId="0" borderId="5" xfId="1" applyFont="1" applyFill="1" applyBorder="1" applyAlignment="1">
      <alignment horizontal="left" vertical="top"/>
    </xf>
    <xf numFmtId="38" fontId="3" fillId="0" borderId="11"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5" xfId="1" applyFont="1" applyFill="1" applyBorder="1" applyAlignment="1">
      <alignment horizontal="left"/>
    </xf>
    <xf numFmtId="38" fontId="3" fillId="0" borderId="17" xfId="1" applyFont="1" applyFill="1" applyBorder="1" applyAlignment="1">
      <alignment vertical="center"/>
    </xf>
    <xf numFmtId="38" fontId="10" fillId="0" borderId="12" xfId="1" applyFont="1" applyFill="1" applyBorder="1" applyAlignment="1">
      <alignment horizontal="left" vertical="top"/>
    </xf>
    <xf numFmtId="38" fontId="10" fillId="0" borderId="5" xfId="1" applyFont="1" applyFill="1" applyBorder="1" applyAlignment="1">
      <alignment horizontal="left" vertical="top"/>
    </xf>
    <xf numFmtId="38" fontId="3" fillId="0" borderId="11" xfId="1" applyFont="1" applyFill="1" applyBorder="1" applyAlignment="1">
      <alignment vertical="center"/>
    </xf>
    <xf numFmtId="38" fontId="10" fillId="0" borderId="18" xfId="1" applyFont="1" applyFill="1" applyBorder="1" applyAlignment="1">
      <alignment horizontal="left" vertical="top"/>
    </xf>
    <xf numFmtId="38" fontId="10" fillId="0" borderId="0" xfId="1" applyFont="1" applyFill="1" applyBorder="1" applyAlignment="1">
      <alignment horizontal="left" vertical="top"/>
    </xf>
    <xf numFmtId="38" fontId="3" fillId="0" borderId="12" xfId="1" applyFont="1" applyFill="1" applyBorder="1" applyAlignment="1">
      <alignment vertical="center"/>
    </xf>
    <xf numFmtId="38" fontId="7" fillId="0" borderId="15" xfId="1" applyFont="1" applyFill="1" applyBorder="1" applyAlignment="1">
      <alignment vertical="center"/>
    </xf>
    <xf numFmtId="38" fontId="7" fillId="0" borderId="19" xfId="1" applyFont="1" applyFill="1" applyBorder="1" applyAlignment="1">
      <alignment vertical="center"/>
    </xf>
    <xf numFmtId="38" fontId="10" fillId="0" borderId="20" xfId="1" applyFont="1" applyFill="1" applyBorder="1" applyAlignment="1">
      <alignment horizontal="left" vertical="top"/>
    </xf>
    <xf numFmtId="38" fontId="3" fillId="0" borderId="21" xfId="1" applyFont="1" applyFill="1" applyBorder="1" applyAlignment="1">
      <alignment vertical="center"/>
    </xf>
    <xf numFmtId="38" fontId="10" fillId="0" borderId="22" xfId="1" applyFont="1" applyFill="1" applyBorder="1" applyAlignment="1">
      <alignment horizontal="left" vertical="top"/>
    </xf>
    <xf numFmtId="38" fontId="12" fillId="0" borderId="0" xfId="1" applyFont="1" applyFill="1" applyBorder="1"/>
    <xf numFmtId="38" fontId="3" fillId="0" borderId="0" xfId="1" applyFont="1" applyFill="1" applyBorder="1"/>
    <xf numFmtId="38" fontId="12" fillId="0" borderId="0" xfId="1" applyFont="1" applyFill="1"/>
    <xf numFmtId="38" fontId="3" fillId="0" borderId="0" xfId="1" applyFont="1" applyFill="1"/>
    <xf numFmtId="179" fontId="9" fillId="0" borderId="22" xfId="0" applyNumberFormat="1" applyFont="1" applyBorder="1"/>
    <xf numFmtId="179" fontId="9" fillId="0" borderId="25" xfId="0" applyNumberFormat="1" applyFont="1" applyBorder="1"/>
    <xf numFmtId="179" fontId="9" fillId="0" borderId="26" xfId="0" applyNumberFormat="1" applyFont="1" applyBorder="1"/>
    <xf numFmtId="38" fontId="7" fillId="0" borderId="13" xfId="1" applyFont="1" applyFill="1" applyBorder="1" applyAlignment="1">
      <alignmen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38" fontId="7" fillId="0" borderId="10" xfId="1" applyFont="1" applyFill="1" applyBorder="1" applyAlignment="1">
      <alignment vertical="center"/>
    </xf>
    <xf numFmtId="38" fontId="7" fillId="0" borderId="17" xfId="1" applyFont="1" applyFill="1" applyBorder="1" applyAlignment="1">
      <alignment vertical="center"/>
    </xf>
    <xf numFmtId="38" fontId="7" fillId="0" borderId="27" xfId="1" applyFont="1" applyFill="1" applyBorder="1" applyAlignment="1">
      <alignment vertical="center"/>
    </xf>
    <xf numFmtId="38" fontId="3" fillId="0" borderId="0" xfId="1" applyFont="1" applyFill="1" applyBorder="1" applyAlignment="1">
      <alignment vertical="center"/>
    </xf>
    <xf numFmtId="38" fontId="16" fillId="0" borderId="7" xfId="1" applyFont="1" applyBorder="1" applyAlignment="1">
      <alignment vertical="center"/>
    </xf>
    <xf numFmtId="0" fontId="17" fillId="0" borderId="2" xfId="0" applyFont="1" applyBorder="1" applyAlignment="1">
      <alignment horizontal="left"/>
    </xf>
    <xf numFmtId="0" fontId="18" fillId="0" borderId="2" xfId="0" applyFont="1" applyBorder="1" applyAlignment="1">
      <alignment horizontal="left"/>
    </xf>
    <xf numFmtId="38" fontId="20" fillId="0" borderId="7" xfId="1" applyFont="1" applyBorder="1" applyAlignment="1">
      <alignment vertical="center"/>
    </xf>
    <xf numFmtId="0" fontId="21" fillId="0" borderId="0" xfId="0" applyFont="1" applyBorder="1" applyAlignment="1">
      <alignment horizontal="center"/>
    </xf>
    <xf numFmtId="0" fontId="21" fillId="0" borderId="0" xfId="0" applyFont="1" applyAlignment="1">
      <alignment vertical="center"/>
    </xf>
    <xf numFmtId="0" fontId="21" fillId="0" borderId="0" xfId="0" applyFont="1" applyFill="1" applyAlignment="1">
      <alignment horizontal="center" vertical="center"/>
    </xf>
    <xf numFmtId="0" fontId="21" fillId="0" borderId="0" xfId="0" applyFont="1"/>
    <xf numFmtId="0" fontId="21" fillId="0" borderId="0" xfId="0" applyFont="1" applyAlignment="1">
      <alignment horizontal="centerContinuous" vertical="center"/>
    </xf>
    <xf numFmtId="0" fontId="21" fillId="0" borderId="0" xfId="0" applyFont="1" applyFill="1" applyAlignment="1">
      <alignment horizontal="left" vertical="center"/>
    </xf>
    <xf numFmtId="0" fontId="21" fillId="0" borderId="12" xfId="0" applyFont="1" applyFill="1" applyBorder="1" applyAlignment="1">
      <alignment horizontal="center" vertical="center"/>
    </xf>
    <xf numFmtId="0" fontId="21" fillId="0" borderId="0" xfId="0" applyFont="1" applyBorder="1"/>
    <xf numFmtId="0" fontId="21" fillId="0" borderId="0" xfId="0" applyFont="1" applyAlignment="1">
      <alignment horizontal="right"/>
    </xf>
    <xf numFmtId="179" fontId="21" fillId="0" borderId="5" xfId="0" applyNumberFormat="1" applyFont="1" applyBorder="1"/>
    <xf numFmtId="179" fontId="21" fillId="0" borderId="28" xfId="0" applyNumberFormat="1" applyFont="1" applyBorder="1"/>
    <xf numFmtId="38" fontId="21" fillId="0" borderId="0" xfId="1" applyFont="1" applyFill="1"/>
    <xf numFmtId="38" fontId="21" fillId="0" borderId="0" xfId="1" applyFont="1" applyFill="1" applyBorder="1"/>
    <xf numFmtId="38" fontId="21" fillId="0" borderId="16" xfId="1" applyFont="1" applyFill="1" applyBorder="1"/>
    <xf numFmtId="38" fontId="1" fillId="0" borderId="0" xfId="1" applyFont="1" applyFill="1"/>
    <xf numFmtId="0" fontId="21" fillId="0" borderId="0" xfId="0" applyFont="1" applyFill="1" applyBorder="1" applyAlignment="1">
      <alignment horizontal="center"/>
    </xf>
    <xf numFmtId="38" fontId="3" fillId="0" borderId="0" xfId="1" applyFont="1" applyFill="1" applyAlignment="1">
      <alignment horizontal="centerContinuous" vertical="center"/>
    </xf>
    <xf numFmtId="38" fontId="21" fillId="0" borderId="0" xfId="1" applyFont="1" applyFill="1" applyAlignment="1">
      <alignment horizontal="centerContinuous" vertical="center"/>
    </xf>
    <xf numFmtId="38" fontId="4" fillId="0" borderId="0" xfId="1" applyFont="1" applyFill="1" applyAlignment="1">
      <alignment horizontal="center" vertical="center"/>
    </xf>
    <xf numFmtId="38" fontId="21" fillId="0" borderId="0" xfId="1" applyFont="1" applyFill="1" applyAlignment="1">
      <alignment horizontal="center" vertical="center"/>
    </xf>
    <xf numFmtId="38" fontId="21" fillId="0" borderId="0" xfId="1" applyFont="1" applyFill="1" applyAlignment="1">
      <alignment vertical="center"/>
    </xf>
    <xf numFmtId="38" fontId="3" fillId="0" borderId="0" xfId="1" applyFont="1" applyFill="1" applyAlignment="1">
      <alignment vertical="center"/>
    </xf>
    <xf numFmtId="38" fontId="21" fillId="0" borderId="0" xfId="1" applyFont="1" applyFill="1" applyAlignment="1">
      <alignment horizontal="right" vertical="center"/>
    </xf>
    <xf numFmtId="38" fontId="21" fillId="0" borderId="0" xfId="1" applyFont="1" applyFill="1" applyBorder="1" applyAlignment="1">
      <alignment vertical="center"/>
    </xf>
    <xf numFmtId="38" fontId="7" fillId="0" borderId="0" xfId="1" applyFont="1" applyFill="1" applyBorder="1"/>
    <xf numFmtId="38" fontId="21" fillId="0" borderId="18" xfId="1" applyFont="1" applyFill="1" applyBorder="1"/>
    <xf numFmtId="38" fontId="3" fillId="0" borderId="22" xfId="1" applyFont="1" applyFill="1" applyBorder="1" applyAlignment="1">
      <alignment horizontal="center" vertical="center"/>
    </xf>
    <xf numFmtId="38" fontId="21" fillId="0" borderId="5" xfId="1" applyFont="1" applyFill="1" applyBorder="1"/>
    <xf numFmtId="38" fontId="3" fillId="0" borderId="20" xfId="1" applyFont="1" applyFill="1" applyBorder="1" applyAlignment="1">
      <alignment horizontal="center" vertical="center"/>
    </xf>
    <xf numFmtId="38" fontId="21" fillId="0" borderId="0" xfId="1" applyFont="1" applyFill="1" applyBorder="1" applyAlignment="1">
      <alignment horizontal="center"/>
    </xf>
    <xf numFmtId="0" fontId="12" fillId="0" borderId="0" xfId="0" applyFont="1" applyFill="1"/>
    <xf numFmtId="0" fontId="12" fillId="0" borderId="0" xfId="0" quotePrefix="1" applyFont="1" applyFill="1" applyAlignment="1">
      <alignment horizontal="left"/>
    </xf>
    <xf numFmtId="0" fontId="21" fillId="0" borderId="0" xfId="0" applyFont="1" applyFill="1"/>
    <xf numFmtId="38" fontId="22" fillId="0" borderId="7" xfId="1" applyFont="1" applyBorder="1" applyAlignment="1">
      <alignment vertical="center"/>
    </xf>
    <xf numFmtId="38" fontId="1" fillId="2" borderId="2" xfId="1" applyFont="1" applyFill="1" applyBorder="1"/>
    <xf numFmtId="0" fontId="3" fillId="3" borderId="2" xfId="0" applyFont="1" applyFill="1" applyBorder="1" applyAlignment="1">
      <alignment horizontal="center" vertical="center"/>
    </xf>
    <xf numFmtId="38" fontId="3" fillId="3" borderId="3" xfId="1" applyFont="1" applyFill="1" applyBorder="1" applyAlignment="1">
      <alignment vertical="center" shrinkToFit="1"/>
    </xf>
    <xf numFmtId="38" fontId="3" fillId="3" borderId="2" xfId="1"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xf>
    <xf numFmtId="38" fontId="3" fillId="3" borderId="5" xfId="1" applyFont="1" applyFill="1" applyBorder="1" applyAlignment="1">
      <alignment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30" xfId="1" applyFont="1" applyFill="1" applyBorder="1" applyAlignment="1">
      <alignment vertical="center"/>
    </xf>
    <xf numFmtId="0" fontId="3" fillId="3" borderId="1" xfId="0" applyFont="1" applyFill="1" applyBorder="1" applyAlignment="1">
      <alignment horizontal="center" vertical="center"/>
    </xf>
    <xf numFmtId="0" fontId="21" fillId="0" borderId="12" xfId="0" applyFont="1" applyBorder="1" applyAlignment="1">
      <alignment horizontal="left" vertical="center"/>
    </xf>
    <xf numFmtId="38" fontId="3" fillId="0" borderId="0" xfId="1" applyFont="1" applyFill="1" applyBorder="1" applyAlignment="1">
      <alignment vertical="center" wrapText="1"/>
    </xf>
    <xf numFmtId="0" fontId="0" fillId="0" borderId="0" xfId="0" applyBorder="1" applyAlignment="1"/>
    <xf numFmtId="0" fontId="11" fillId="0" borderId="12" xfId="0" applyFont="1" applyBorder="1" applyAlignment="1">
      <alignment horizontal="center" vertical="center"/>
    </xf>
    <xf numFmtId="0" fontId="21" fillId="0" borderId="2" xfId="0" applyFont="1" applyFill="1" applyBorder="1" applyAlignment="1">
      <alignment horizontal="center"/>
    </xf>
    <xf numFmtId="0" fontId="7" fillId="0" borderId="29" xfId="0" applyFont="1" applyBorder="1" applyAlignment="1">
      <alignment horizontal="center" vertical="center"/>
    </xf>
    <xf numFmtId="38" fontId="10" fillId="0" borderId="18"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176" fontId="3" fillId="0" borderId="31" xfId="1" applyNumberFormat="1" applyFont="1" applyBorder="1" applyAlignment="1">
      <alignment vertical="center"/>
    </xf>
    <xf numFmtId="178" fontId="0" fillId="2" borderId="32" xfId="0" applyNumberFormat="1" applyFill="1" applyBorder="1"/>
    <xf numFmtId="178" fontId="0" fillId="2" borderId="2" xfId="0" applyNumberFormat="1" applyFill="1" applyBorder="1"/>
    <xf numFmtId="178" fontId="0" fillId="2" borderId="33" xfId="0" applyNumberFormat="1" applyFill="1" applyBorder="1"/>
    <xf numFmtId="38" fontId="7" fillId="0" borderId="3" xfId="1" applyFont="1" applyFill="1" applyBorder="1" applyAlignment="1">
      <alignment vertical="center"/>
    </xf>
    <xf numFmtId="38" fontId="15" fillId="0" borderId="7" xfId="1" applyFont="1" applyFill="1" applyBorder="1" applyAlignment="1">
      <alignment vertical="center"/>
    </xf>
    <xf numFmtId="38" fontId="7" fillId="0" borderId="8" xfId="1" applyFont="1" applyFill="1" applyBorder="1" applyAlignment="1">
      <alignment vertical="center"/>
    </xf>
    <xf numFmtId="38" fontId="7" fillId="4" borderId="3" xfId="1" applyFont="1" applyFill="1" applyBorder="1" applyAlignment="1">
      <alignment vertical="center"/>
    </xf>
    <xf numFmtId="38" fontId="7" fillId="5" borderId="3"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0" fontId="3" fillId="0" borderId="2" xfId="0" applyFont="1" applyBorder="1" applyAlignment="1">
      <alignment horizontal="center" vertical="center" wrapText="1"/>
    </xf>
    <xf numFmtId="38" fontId="5" fillId="0" borderId="13" xfId="1" applyFont="1" applyFill="1" applyBorder="1" applyAlignment="1">
      <alignment horizontal="left" vertical="center" wrapText="1"/>
    </xf>
    <xf numFmtId="179" fontId="1" fillId="0" borderId="5" xfId="0" applyNumberFormat="1" applyFont="1" applyBorder="1"/>
    <xf numFmtId="179" fontId="1" fillId="0" borderId="28" xfId="0" applyNumberFormat="1" applyFont="1" applyBorder="1"/>
    <xf numFmtId="0" fontId="24" fillId="0" borderId="2" xfId="0" applyFont="1" applyBorder="1" applyAlignment="1">
      <alignment horizontal="left" wrapText="1"/>
    </xf>
    <xf numFmtId="0" fontId="25" fillId="0" borderId="2" xfId="0" applyFont="1" applyBorder="1" applyAlignment="1">
      <alignment horizontal="left" wrapText="1"/>
    </xf>
    <xf numFmtId="0" fontId="26" fillId="0" borderId="30" xfId="0" applyFont="1" applyBorder="1" applyAlignment="1">
      <alignment horizontal="left" wrapText="1"/>
    </xf>
    <xf numFmtId="38" fontId="3" fillId="0" borderId="13" xfId="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34"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5" xfId="1" applyFont="1" applyFill="1" applyBorder="1" applyAlignment="1">
      <alignment horizontal="center" vertical="center"/>
    </xf>
    <xf numFmtId="38" fontId="3" fillId="0" borderId="23" xfId="1" applyFont="1" applyFill="1" applyBorder="1" applyAlignment="1">
      <alignment horizontal="left" vertical="center" wrapText="1" shrinkToFit="1"/>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shrinkToFit="1"/>
    </xf>
    <xf numFmtId="38" fontId="3" fillId="0" borderId="34" xfId="1" applyFont="1" applyFill="1" applyBorder="1" applyAlignment="1">
      <alignment vertical="center"/>
    </xf>
    <xf numFmtId="38" fontId="21" fillId="0" borderId="26" xfId="1" applyFont="1" applyFill="1" applyBorder="1"/>
    <xf numFmtId="0" fontId="3" fillId="0" borderId="37" xfId="1" applyNumberFormat="1" applyFont="1" applyFill="1" applyBorder="1" applyAlignment="1">
      <alignment horizontal="center" vertical="center"/>
    </xf>
    <xf numFmtId="38" fontId="3" fillId="0" borderId="36" xfId="1" applyFont="1" applyFill="1" applyBorder="1"/>
    <xf numFmtId="38" fontId="3" fillId="0" borderId="5" xfId="1" applyFont="1" applyFill="1" applyBorder="1" applyAlignment="1">
      <alignment horizontal="left" vertical="center"/>
    </xf>
    <xf numFmtId="38" fontId="21" fillId="0" borderId="38" xfId="1" applyFont="1" applyFill="1" applyBorder="1"/>
    <xf numFmtId="38" fontId="21" fillId="0" borderId="39" xfId="1" applyFont="1" applyFill="1" applyBorder="1"/>
    <xf numFmtId="38" fontId="3" fillId="0" borderId="40" xfId="1" applyFont="1" applyFill="1" applyBorder="1" applyAlignment="1">
      <alignment horizontal="left" vertical="center" wrapText="1"/>
    </xf>
    <xf numFmtId="38" fontId="3" fillId="0" borderId="9"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9" xfId="1" applyFont="1" applyFill="1" applyBorder="1"/>
    <xf numFmtId="0" fontId="25" fillId="0" borderId="30" xfId="0" applyFont="1" applyBorder="1" applyAlignment="1">
      <alignment horizontal="left" wrapText="1"/>
    </xf>
    <xf numFmtId="0" fontId="24" fillId="0" borderId="43" xfId="0" applyFont="1" applyBorder="1" applyAlignment="1">
      <alignment horizontal="left" wrapText="1"/>
    </xf>
    <xf numFmtId="38" fontId="3" fillId="0" borderId="44" xfId="1" applyFont="1" applyFill="1" applyBorder="1"/>
    <xf numFmtId="38" fontId="3" fillId="0" borderId="5" xfId="1" applyFont="1" applyFill="1" applyBorder="1"/>
    <xf numFmtId="38" fontId="3" fillId="0" borderId="38" xfId="1" applyFont="1" applyFill="1" applyBorder="1"/>
    <xf numFmtId="0" fontId="2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6" fillId="0" borderId="45" xfId="0" applyFont="1" applyBorder="1" applyAlignment="1">
      <alignment horizontal="left" wrapText="1"/>
    </xf>
    <xf numFmtId="0" fontId="25" fillId="0" borderId="45" xfId="0" applyFont="1" applyBorder="1" applyAlignment="1">
      <alignment horizontal="left" wrapText="1"/>
    </xf>
    <xf numFmtId="178" fontId="0" fillId="2" borderId="45" xfId="0" applyNumberFormat="1" applyFill="1" applyBorder="1"/>
    <xf numFmtId="179" fontId="9" fillId="0" borderId="21" xfId="0" applyNumberFormat="1" applyFont="1" applyBorder="1"/>
    <xf numFmtId="0" fontId="29" fillId="0" borderId="2" xfId="0" applyFont="1" applyBorder="1" applyAlignment="1">
      <alignment horizontal="center" vertical="center" wrapText="1"/>
    </xf>
    <xf numFmtId="0" fontId="32" fillId="0" borderId="2" xfId="0" applyFont="1" applyFill="1" applyBorder="1" applyAlignment="1">
      <alignment horizontal="center" vertical="center" wrapText="1"/>
    </xf>
    <xf numFmtId="38" fontId="3" fillId="0" borderId="40"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9" xfId="1" applyFont="1" applyFill="1" applyBorder="1" applyAlignment="1">
      <alignment horizontal="center" vertical="center" shrinkToFit="1"/>
    </xf>
    <xf numFmtId="0" fontId="0" fillId="0" borderId="18" xfId="0" applyBorder="1" applyAlignment="1"/>
    <xf numFmtId="0" fontId="0" fillId="0" borderId="2" xfId="0" applyBorder="1" applyAlignment="1">
      <alignment horizontal="center" shrinkToFit="1"/>
    </xf>
    <xf numFmtId="38" fontId="1" fillId="6" borderId="2" xfId="1" applyFont="1" applyFill="1" applyBorder="1"/>
    <xf numFmtId="0" fontId="3" fillId="0" borderId="30" xfId="0" applyFont="1" applyBorder="1" applyAlignment="1">
      <alignment horizontal="center" vertical="center" wrapText="1"/>
    </xf>
    <xf numFmtId="0" fontId="1" fillId="0" borderId="0" xfId="0" applyFont="1" applyBorder="1" applyAlignment="1">
      <alignment horizontal="left" vertical="center"/>
    </xf>
    <xf numFmtId="0" fontId="19" fillId="0" borderId="30" xfId="0" applyFont="1" applyBorder="1" applyAlignment="1">
      <alignment horizontal="left" wrapText="1"/>
    </xf>
    <xf numFmtId="0" fontId="5" fillId="0" borderId="28" xfId="0" applyFont="1" applyBorder="1" applyAlignment="1">
      <alignment horizontal="left" wrapText="1"/>
    </xf>
    <xf numFmtId="0" fontId="25" fillId="0" borderId="0" xfId="0" applyFont="1" applyBorder="1" applyAlignment="1">
      <alignment horizontal="left" wrapText="1"/>
    </xf>
    <xf numFmtId="38" fontId="21" fillId="0" borderId="11" xfId="1" applyFont="1" applyFill="1" applyBorder="1"/>
    <xf numFmtId="38" fontId="3" fillId="0" borderId="17" xfId="1" applyFont="1" applyFill="1" applyBorder="1" applyAlignment="1">
      <alignment horizontal="right" vertical="center"/>
    </xf>
    <xf numFmtId="38" fontId="10" fillId="0" borderId="46" xfId="1" applyFont="1" applyFill="1" applyBorder="1" applyAlignment="1">
      <alignment horizontal="left" vertical="top"/>
    </xf>
    <xf numFmtId="38" fontId="10" fillId="0" borderId="47" xfId="1" applyFont="1" applyFill="1" applyBorder="1" applyAlignment="1">
      <alignment horizontal="left" vertical="top"/>
    </xf>
    <xf numFmtId="177" fontId="7" fillId="0" borderId="48" xfId="1" applyNumberFormat="1" applyFont="1" applyFill="1" applyBorder="1" applyAlignment="1">
      <alignment vertical="center"/>
    </xf>
    <xf numFmtId="38" fontId="21" fillId="3" borderId="24" xfId="1" applyFont="1" applyFill="1" applyBorder="1"/>
    <xf numFmtId="38" fontId="9" fillId="0" borderId="44" xfId="1" applyFont="1" applyFill="1" applyBorder="1"/>
    <xf numFmtId="38" fontId="21" fillId="3" borderId="39" xfId="1" applyFont="1" applyFill="1" applyBorder="1"/>
    <xf numFmtId="38" fontId="21" fillId="3" borderId="6" xfId="1" applyFont="1" applyFill="1" applyBorder="1"/>
    <xf numFmtId="38" fontId="10" fillId="0" borderId="29" xfId="1" applyFont="1" applyBorder="1" applyAlignment="1">
      <alignment vertical="center"/>
    </xf>
    <xf numFmtId="176" fontId="3" fillId="0" borderId="3" xfId="1" applyNumberFormat="1" applyFont="1" applyBorder="1" applyAlignment="1">
      <alignment horizontal="right" vertical="center"/>
    </xf>
    <xf numFmtId="178" fontId="0" fillId="2" borderId="43" xfId="0" applyNumberFormat="1" applyFill="1" applyBorder="1"/>
    <xf numFmtId="38" fontId="3" fillId="3" borderId="1" xfId="1" applyFont="1" applyFill="1" applyBorder="1" applyAlignment="1">
      <alignment horizontal="center" vertical="center"/>
    </xf>
    <xf numFmtId="38" fontId="10" fillId="0" borderId="7" xfId="1" applyFont="1" applyBorder="1" applyAlignment="1">
      <alignment vertical="center"/>
    </xf>
    <xf numFmtId="177" fontId="3" fillId="0" borderId="49" xfId="1" applyNumberFormat="1" applyFont="1" applyFill="1" applyBorder="1" applyAlignment="1">
      <alignment vertical="center"/>
    </xf>
    <xf numFmtId="38" fontId="10" fillId="0" borderId="50" xfId="1" applyFont="1" applyFill="1" applyBorder="1" applyAlignment="1">
      <alignment horizontal="left" vertical="top"/>
    </xf>
    <xf numFmtId="38" fontId="3" fillId="0" borderId="50" xfId="1" applyFont="1" applyFill="1" applyBorder="1" applyAlignment="1">
      <alignment horizontal="right" vertical="center"/>
    </xf>
    <xf numFmtId="177" fontId="3" fillId="0" borderId="51" xfId="1" applyNumberFormat="1" applyFont="1" applyFill="1" applyBorder="1" applyAlignment="1">
      <alignment vertical="center"/>
    </xf>
    <xf numFmtId="0" fontId="0" fillId="0" borderId="2" xfId="0" applyBorder="1" applyAlignment="1">
      <alignment horizontal="center" vertical="center"/>
    </xf>
    <xf numFmtId="0" fontId="26" fillId="0" borderId="30" xfId="0" applyFont="1" applyBorder="1" applyAlignment="1">
      <alignment horizontal="left" vertical="top" wrapText="1"/>
    </xf>
    <xf numFmtId="0" fontId="26" fillId="0" borderId="45" xfId="0" applyFont="1" applyBorder="1" applyAlignment="1">
      <alignment horizontal="left" vertical="top" wrapText="1"/>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0" fontId="24" fillId="0" borderId="43" xfId="0" applyFont="1" applyBorder="1" applyAlignment="1">
      <alignment horizontal="left" vertical="top" wrapText="1"/>
    </xf>
    <xf numFmtId="38" fontId="5" fillId="7" borderId="40" xfId="1" applyFont="1" applyFill="1" applyBorder="1" applyAlignment="1">
      <alignment horizontal="center" vertical="center" wrapText="1" shrinkToFit="1"/>
    </xf>
    <xf numFmtId="38" fontId="3" fillId="7" borderId="41" xfId="1" applyFont="1" applyFill="1" applyBorder="1" applyAlignment="1">
      <alignment horizontal="center" vertical="center" shrinkToFit="1"/>
    </xf>
    <xf numFmtId="38" fontId="3" fillId="7" borderId="9" xfId="1" applyFont="1" applyFill="1" applyBorder="1" applyAlignment="1">
      <alignment horizontal="center" vertical="center" shrinkToFit="1"/>
    </xf>
    <xf numFmtId="0" fontId="28" fillId="0" borderId="2" xfId="0" applyFont="1" applyBorder="1" applyAlignment="1">
      <alignment horizontal="center" vertical="center" wrapText="1"/>
    </xf>
    <xf numFmtId="38" fontId="7" fillId="0" borderId="57" xfId="1" applyFont="1" applyFill="1" applyBorder="1" applyAlignment="1">
      <alignment vertical="center"/>
    </xf>
    <xf numFmtId="38" fontId="7" fillId="0" borderId="66" xfId="1" applyFont="1" applyFill="1" applyBorder="1" applyAlignment="1">
      <alignment vertical="center"/>
    </xf>
    <xf numFmtId="0" fontId="37" fillId="0" borderId="0" xfId="0" applyFont="1"/>
    <xf numFmtId="0" fontId="39" fillId="0" borderId="0" xfId="0" applyFont="1" applyAlignment="1">
      <alignment vertical="center"/>
    </xf>
    <xf numFmtId="0" fontId="38"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40" fillId="0" borderId="0" xfId="0" applyFont="1" applyAlignment="1">
      <alignment horizontal="left" vertical="center"/>
    </xf>
    <xf numFmtId="0" fontId="41" fillId="8" borderId="0" xfId="0" applyFont="1" applyFill="1" applyAlignment="1">
      <alignment horizontal="center" vertical="center"/>
    </xf>
    <xf numFmtId="0" fontId="14" fillId="0" borderId="2" xfId="0" applyFont="1" applyBorder="1" applyAlignment="1">
      <alignment vertical="center"/>
    </xf>
    <xf numFmtId="0" fontId="42" fillId="0" borderId="0" xfId="0" applyFont="1" applyAlignment="1">
      <alignment vertical="center"/>
    </xf>
    <xf numFmtId="0" fontId="43" fillId="0" borderId="0" xfId="0" applyFont="1" applyAlignment="1">
      <alignment vertical="center"/>
    </xf>
    <xf numFmtId="0" fontId="14" fillId="2" borderId="2" xfId="0" applyFont="1" applyFill="1" applyBorder="1" applyAlignment="1">
      <alignment vertical="center" shrinkToFit="1"/>
    </xf>
    <xf numFmtId="0" fontId="44" fillId="2" borderId="2" xfId="0" applyFont="1" applyFill="1" applyBorder="1" applyAlignment="1">
      <alignment vertical="center" shrinkToFit="1"/>
    </xf>
    <xf numFmtId="0" fontId="23" fillId="0" borderId="0" xfId="0" applyFont="1" applyAlignment="1">
      <alignment vertical="center"/>
    </xf>
    <xf numFmtId="0" fontId="53" fillId="0" borderId="0" xfId="0" applyFont="1" applyAlignment="1">
      <alignment vertical="center"/>
    </xf>
    <xf numFmtId="0" fontId="41" fillId="0" borderId="0" xfId="0" applyFont="1" applyAlignment="1">
      <alignment horizontal="center" vertical="center"/>
    </xf>
    <xf numFmtId="0" fontId="44" fillId="0" borderId="0" xfId="0" applyFont="1" applyAlignment="1">
      <alignment vertical="center"/>
    </xf>
    <xf numFmtId="0" fontId="62" fillId="0" borderId="0" xfId="0" applyFont="1" applyAlignment="1">
      <alignment vertical="center"/>
    </xf>
    <xf numFmtId="0" fontId="6" fillId="0" borderId="0" xfId="0" applyFont="1" applyAlignment="1">
      <alignment horizontal="right"/>
    </xf>
    <xf numFmtId="0" fontId="0" fillId="0" borderId="12" xfId="0" applyFont="1" applyFill="1" applyBorder="1" applyAlignment="1">
      <alignment horizontal="center" vertical="center"/>
    </xf>
    <xf numFmtId="0" fontId="0" fillId="0" borderId="12" xfId="0" applyFont="1" applyFill="1" applyBorder="1" applyAlignment="1">
      <alignment vertical="center"/>
    </xf>
    <xf numFmtId="180" fontId="64" fillId="0" borderId="0" xfId="2" applyNumberFormat="1" applyFont="1" applyAlignment="1">
      <alignment vertical="center"/>
    </xf>
    <xf numFmtId="180" fontId="65" fillId="0" borderId="0" xfId="2" applyNumberFormat="1" applyFont="1" applyAlignment="1">
      <alignment horizontal="right" vertical="center"/>
    </xf>
    <xf numFmtId="180" fontId="65" fillId="0" borderId="67" xfId="2" applyNumberFormat="1" applyFont="1" applyBorder="1" applyAlignment="1">
      <alignment vertical="center"/>
    </xf>
    <xf numFmtId="180" fontId="65" fillId="0" borderId="0" xfId="2" applyNumberFormat="1" applyFont="1" applyAlignment="1">
      <alignment vertical="center"/>
    </xf>
    <xf numFmtId="180" fontId="67" fillId="0" borderId="67" xfId="2" applyNumberFormat="1" applyFont="1" applyBorder="1" applyAlignment="1">
      <alignment vertical="center"/>
    </xf>
    <xf numFmtId="180" fontId="64" fillId="0" borderId="0" xfId="2" applyNumberFormat="1" applyFont="1" applyAlignment="1">
      <alignment horizontal="right" vertical="center"/>
    </xf>
    <xf numFmtId="180" fontId="66" fillId="0" borderId="0" xfId="2" applyNumberFormat="1" applyFont="1" applyAlignment="1">
      <alignment vertical="center"/>
    </xf>
    <xf numFmtId="180" fontId="69" fillId="0" borderId="0" xfId="2" applyNumberFormat="1" applyFont="1" applyAlignment="1">
      <alignment vertical="center"/>
    </xf>
    <xf numFmtId="180" fontId="64" fillId="0" borderId="72" xfId="2" applyNumberFormat="1" applyFont="1" applyBorder="1" applyAlignment="1">
      <alignment vertical="center"/>
    </xf>
    <xf numFmtId="180" fontId="64" fillId="0" borderId="73" xfId="2" applyNumberFormat="1" applyFont="1" applyBorder="1" applyAlignment="1">
      <alignment vertical="center"/>
    </xf>
    <xf numFmtId="180" fontId="64" fillId="0" borderId="74" xfId="2" applyNumberFormat="1" applyFont="1" applyBorder="1" applyAlignment="1">
      <alignment vertical="center"/>
    </xf>
    <xf numFmtId="180" fontId="64" fillId="0" borderId="78" xfId="2" applyNumberFormat="1" applyFont="1" applyBorder="1" applyAlignment="1">
      <alignment vertical="center"/>
    </xf>
    <xf numFmtId="180" fontId="64" fillId="0" borderId="79" xfId="2" applyNumberFormat="1" applyFont="1" applyBorder="1" applyAlignment="1">
      <alignment vertical="center"/>
    </xf>
    <xf numFmtId="180" fontId="64" fillId="0" borderId="80" xfId="2" applyNumberFormat="1" applyFont="1" applyBorder="1" applyAlignment="1">
      <alignment vertical="center"/>
    </xf>
    <xf numFmtId="180" fontId="64" fillId="0" borderId="68" xfId="2" applyNumberFormat="1" applyFont="1" applyBorder="1" applyAlignment="1">
      <alignment vertical="center"/>
    </xf>
    <xf numFmtId="180" fontId="64" fillId="0" borderId="81" xfId="2" applyNumberFormat="1" applyFont="1" applyBorder="1" applyAlignment="1">
      <alignment vertical="center"/>
    </xf>
    <xf numFmtId="0" fontId="38" fillId="0" borderId="0" xfId="0" applyFont="1" applyFill="1" applyAlignment="1">
      <alignment horizontal="center" vertical="center"/>
    </xf>
    <xf numFmtId="0" fontId="39" fillId="9" borderId="2" xfId="0" applyFont="1" applyFill="1" applyBorder="1" applyAlignment="1">
      <alignment vertical="center"/>
    </xf>
    <xf numFmtId="180" fontId="67" fillId="0" borderId="82" xfId="2" applyNumberFormat="1" applyFont="1" applyBorder="1" applyAlignment="1">
      <alignment vertical="center"/>
    </xf>
    <xf numFmtId="180" fontId="64" fillId="0" borderId="0" xfId="2" applyNumberFormat="1" applyFont="1" applyBorder="1" applyAlignment="1">
      <alignment vertical="center"/>
    </xf>
    <xf numFmtId="38" fontId="1" fillId="0" borderId="44" xfId="1" applyFont="1" applyFill="1" applyBorder="1" applyAlignment="1">
      <alignment horizontal="right" vertical="top"/>
    </xf>
    <xf numFmtId="38" fontId="1" fillId="0" borderId="22" xfId="1" applyFont="1" applyFill="1" applyBorder="1"/>
    <xf numFmtId="38" fontId="12" fillId="0" borderId="26" xfId="1" applyFont="1" applyFill="1" applyBorder="1"/>
    <xf numFmtId="0" fontId="39" fillId="0" borderId="0" xfId="0" applyFont="1" applyAlignment="1">
      <alignment vertical="center" wrapText="1"/>
    </xf>
    <xf numFmtId="0" fontId="14" fillId="0" borderId="0" xfId="0" applyFont="1" applyAlignment="1">
      <alignment horizontal="left" vertical="center" wrapText="1"/>
    </xf>
    <xf numFmtId="180" fontId="63" fillId="0" borderId="30" xfId="2" applyNumberFormat="1" applyFont="1" applyBorder="1" applyAlignment="1">
      <alignment horizontal="center" vertical="center"/>
    </xf>
    <xf numFmtId="180" fontId="63" fillId="0" borderId="53" xfId="2" applyNumberFormat="1" applyFont="1" applyBorder="1" applyAlignment="1">
      <alignment horizontal="center" vertical="center"/>
    </xf>
    <xf numFmtId="180" fontId="63" fillId="0" borderId="52" xfId="2" applyNumberFormat="1" applyFont="1" applyBorder="1" applyAlignment="1">
      <alignment horizontal="center" vertical="center"/>
    </xf>
    <xf numFmtId="181" fontId="64" fillId="0" borderId="68" xfId="2" applyNumberFormat="1" applyFont="1" applyBorder="1" applyAlignment="1">
      <alignment vertical="center" shrinkToFit="1"/>
    </xf>
    <xf numFmtId="180" fontId="64" fillId="0" borderId="69" xfId="2" applyNumberFormat="1" applyFont="1" applyBorder="1" applyAlignment="1">
      <alignment horizontal="center" vertical="center" shrinkToFit="1"/>
    </xf>
    <xf numFmtId="180" fontId="64" fillId="0" borderId="70" xfId="2" applyNumberFormat="1" applyFont="1" applyBorder="1" applyAlignment="1">
      <alignment horizontal="center" vertical="center" shrinkToFit="1"/>
    </xf>
    <xf numFmtId="182" fontId="66" fillId="0" borderId="67" xfId="1" applyNumberFormat="1" applyFont="1" applyBorder="1" applyAlignment="1">
      <alignment horizontal="center" vertical="center"/>
    </xf>
    <xf numFmtId="180" fontId="64" fillId="0" borderId="0" xfId="2" applyNumberFormat="1" applyFont="1" applyAlignment="1">
      <alignment horizontal="center" vertical="center"/>
    </xf>
    <xf numFmtId="180" fontId="64" fillId="0" borderId="75" xfId="2" applyNumberFormat="1" applyFont="1" applyBorder="1" applyAlignment="1">
      <alignment horizontal="center" vertical="center"/>
    </xf>
    <xf numFmtId="180" fontId="64" fillId="0" borderId="76" xfId="2" applyNumberFormat="1" applyFont="1" applyBorder="1" applyAlignment="1">
      <alignment horizontal="center" vertical="center"/>
    </xf>
    <xf numFmtId="180" fontId="64" fillId="0" borderId="77" xfId="2" applyNumberFormat="1" applyFont="1" applyBorder="1" applyAlignment="1">
      <alignment horizontal="center" vertical="center"/>
    </xf>
    <xf numFmtId="180" fontId="67" fillId="0" borderId="83" xfId="2" applyNumberFormat="1" applyFont="1" applyBorder="1" applyAlignment="1">
      <alignment horizontal="left" vertical="center" wrapText="1"/>
    </xf>
    <xf numFmtId="180" fontId="67" fillId="0" borderId="82" xfId="2" applyNumberFormat="1" applyFont="1" applyBorder="1" applyAlignment="1">
      <alignment horizontal="left" vertical="center" wrapText="1"/>
    </xf>
    <xf numFmtId="180" fontId="67" fillId="0" borderId="72" xfId="2" applyNumberFormat="1" applyFont="1" applyBorder="1" applyAlignment="1">
      <alignment horizontal="center" vertical="center" wrapText="1"/>
    </xf>
    <xf numFmtId="180" fontId="67" fillId="0" borderId="73" xfId="2" applyNumberFormat="1" applyFont="1" applyBorder="1" applyAlignment="1">
      <alignment horizontal="center" vertical="center" wrapText="1"/>
    </xf>
    <xf numFmtId="180" fontId="67" fillId="0" borderId="80" xfId="2" applyNumberFormat="1" applyFont="1" applyBorder="1" applyAlignment="1">
      <alignment horizontal="center" vertical="center" wrapText="1"/>
    </xf>
    <xf numFmtId="180" fontId="67" fillId="0" borderId="68" xfId="2" applyNumberFormat="1" applyFont="1" applyBorder="1" applyAlignment="1">
      <alignment horizontal="center" vertical="center" wrapText="1"/>
    </xf>
    <xf numFmtId="180" fontId="67" fillId="3" borderId="68" xfId="2" applyNumberFormat="1" applyFont="1" applyFill="1" applyBorder="1" applyAlignment="1">
      <alignment vertical="center" shrinkToFit="1"/>
    </xf>
    <xf numFmtId="180" fontId="67" fillId="3" borderId="81" xfId="2" applyNumberFormat="1" applyFont="1" applyFill="1" applyBorder="1" applyAlignment="1">
      <alignment vertical="center" shrinkToFit="1"/>
    </xf>
    <xf numFmtId="180" fontId="67" fillId="3" borderId="71" xfId="2" applyNumberFormat="1" applyFont="1" applyFill="1" applyBorder="1" applyAlignment="1">
      <alignment vertical="center" shrinkToFit="1"/>
    </xf>
    <xf numFmtId="180" fontId="67" fillId="3" borderId="70" xfId="2" applyNumberFormat="1" applyFont="1" applyFill="1" applyBorder="1" applyAlignment="1">
      <alignment vertical="center" shrinkToFit="1"/>
    </xf>
    <xf numFmtId="0" fontId="21" fillId="0" borderId="12" xfId="0" applyFont="1" applyFill="1" applyBorder="1" applyAlignment="1">
      <alignment horizontal="center" vertical="center"/>
    </xf>
    <xf numFmtId="0" fontId="23" fillId="0" borderId="0" xfId="0" applyFont="1" applyBorder="1" applyAlignment="1">
      <alignment horizontal="center" vertical="center"/>
    </xf>
    <xf numFmtId="0" fontId="0" fillId="0" borderId="0" xfId="0" applyAlignment="1"/>
    <xf numFmtId="0" fontId="0" fillId="0" borderId="39" xfId="0" applyBorder="1" applyAlignment="1"/>
    <xf numFmtId="0" fontId="8" fillId="0" borderId="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21" fillId="0" borderId="30" xfId="0" applyFont="1" applyBorder="1" applyAlignment="1">
      <alignment horizontal="center"/>
    </xf>
    <xf numFmtId="0" fontId="21" fillId="0" borderId="52" xfId="0" applyFont="1" applyBorder="1" applyAlignment="1">
      <alignment horizontal="center"/>
    </xf>
    <xf numFmtId="0" fontId="30" fillId="0" borderId="30" xfId="0" applyFont="1" applyBorder="1" applyAlignment="1">
      <alignment horizontal="center" vertical="center" wrapText="1"/>
    </xf>
    <xf numFmtId="0" fontId="0" fillId="0" borderId="53" xfId="0" applyBorder="1"/>
    <xf numFmtId="0" fontId="0" fillId="0" borderId="52" xfId="0" applyBorder="1"/>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30" xfId="0" applyFont="1" applyBorder="1" applyAlignment="1">
      <alignment horizontal="center"/>
    </xf>
    <xf numFmtId="0" fontId="1" fillId="0" borderId="52" xfId="0" applyFont="1" applyBorder="1" applyAlignment="1">
      <alignment horizontal="center"/>
    </xf>
    <xf numFmtId="0" fontId="30" fillId="0" borderId="53" xfId="0" applyFont="1" applyBorder="1" applyAlignment="1">
      <alignment horizontal="center" vertical="center" wrapText="1"/>
    </xf>
    <xf numFmtId="0" fontId="30" fillId="0" borderId="52" xfId="0" applyFont="1" applyBorder="1" applyAlignment="1">
      <alignment horizontal="center" vertical="center" wrapText="1"/>
    </xf>
    <xf numFmtId="0" fontId="1" fillId="0" borderId="12"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30" xfId="0" applyBorder="1" applyAlignment="1">
      <alignment horizontal="center"/>
    </xf>
    <xf numFmtId="0" fontId="0" fillId="0" borderId="52" xfId="0" applyBorder="1" applyAlignment="1">
      <alignment horizontal="center"/>
    </xf>
    <xf numFmtId="0" fontId="3" fillId="0" borderId="30" xfId="0" applyFont="1" applyBorder="1" applyAlignment="1">
      <alignment horizontal="center" vertical="center"/>
    </xf>
    <xf numFmtId="0" fontId="31" fillId="0" borderId="30" xfId="0" applyFont="1" applyBorder="1" applyAlignment="1">
      <alignment horizontal="center" vertical="center" wrapText="1"/>
    </xf>
    <xf numFmtId="0" fontId="31" fillId="0" borderId="53" xfId="0" applyFont="1" applyBorder="1" applyAlignment="1">
      <alignment horizontal="center" vertical="center"/>
    </xf>
    <xf numFmtId="0" fontId="31" fillId="0" borderId="52"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8" fillId="0" borderId="2" xfId="0" applyFont="1" applyBorder="1" applyAlignment="1">
      <alignment horizontal="center" vertical="center" textRotation="255"/>
    </xf>
    <xf numFmtId="0" fontId="8" fillId="0" borderId="2" xfId="0" applyFont="1" applyBorder="1" applyAlignment="1">
      <alignment horizontal="center" vertical="center" wrapText="1"/>
    </xf>
    <xf numFmtId="0" fontId="31" fillId="0" borderId="30" xfId="0" applyFont="1" applyBorder="1" applyAlignment="1">
      <alignment horizontal="center" vertical="center"/>
    </xf>
    <xf numFmtId="0" fontId="4" fillId="0" borderId="0" xfId="0" applyFont="1" applyAlignment="1">
      <alignment horizontal="center" vertical="center" shrinkToFi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wrapText="1"/>
    </xf>
    <xf numFmtId="0" fontId="36" fillId="0" borderId="0" xfId="0" applyFont="1" applyAlignment="1">
      <alignment horizontal="center" vertical="center" wrapText="1" shrinkToFit="1"/>
    </xf>
    <xf numFmtId="0" fontId="3" fillId="0" borderId="30" xfId="0" applyFont="1" applyBorder="1" applyAlignment="1">
      <alignment horizontal="center" vertical="center" wrapText="1"/>
    </xf>
    <xf numFmtId="0" fontId="0" fillId="0" borderId="53" xfId="0" applyBorder="1" applyAlignment="1">
      <alignment horizontal="center" vertical="center" wrapText="1"/>
    </xf>
    <xf numFmtId="0" fontId="0" fillId="0" borderId="52" xfId="0" applyBorder="1" applyAlignment="1">
      <alignment horizontal="center" vertical="center" wrapText="1"/>
    </xf>
    <xf numFmtId="0" fontId="0" fillId="0" borderId="12" xfId="0" applyFill="1" applyBorder="1" applyAlignment="1">
      <alignment horizontal="left" vertical="center"/>
    </xf>
    <xf numFmtId="0" fontId="31" fillId="0" borderId="30" xfId="0" applyFont="1" applyBorder="1" applyAlignment="1">
      <alignment horizontal="center" vertical="center" shrinkToFit="1"/>
    </xf>
    <xf numFmtId="0" fontId="31" fillId="0" borderId="53" xfId="0" applyFont="1" applyBorder="1" applyAlignment="1">
      <alignment horizontal="center" vertical="center" shrinkToFit="1"/>
    </xf>
    <xf numFmtId="0" fontId="31" fillId="0" borderId="52" xfId="0" applyFont="1" applyBorder="1" applyAlignment="1">
      <alignment horizontal="center" vertical="center" shrinkToFi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xf numFmtId="0" fontId="0" fillId="0" borderId="5" xfId="0" applyBorder="1" applyAlignment="1"/>
    <xf numFmtId="0" fontId="0" fillId="0" borderId="11" xfId="0" applyBorder="1" applyAlignment="1"/>
    <xf numFmtId="38" fontId="4" fillId="0" borderId="0" xfId="1" applyFont="1" applyAlignment="1">
      <alignment horizontal="center" vertical="center"/>
    </xf>
    <xf numFmtId="0" fontId="0" fillId="0" borderId="52" xfId="0" applyBorder="1" applyAlignment="1"/>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5" fillId="0" borderId="32" xfId="0" applyFont="1" applyBorder="1" applyAlignment="1">
      <alignment horizontal="center" vertical="center" wrapText="1" shrinkToFit="1"/>
    </xf>
    <xf numFmtId="0" fontId="5" fillId="0" borderId="53"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0" xfId="0" applyBorder="1" applyAlignment="1">
      <alignment horizontal="center" vertical="center"/>
    </xf>
    <xf numFmtId="0" fontId="30" fillId="0" borderId="30"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0" fillId="0" borderId="0" xfId="0" applyAlignment="1">
      <alignment horizontal="center"/>
    </xf>
    <xf numFmtId="0" fontId="5" fillId="0" borderId="32" xfId="0" applyFont="1" applyBorder="1" applyAlignment="1">
      <alignment horizontal="center" wrapText="1" shrinkToFit="1"/>
    </xf>
    <xf numFmtId="0" fontId="5" fillId="0" borderId="53" xfId="0" applyFont="1" applyBorder="1" applyAlignment="1">
      <alignment horizontal="center" wrapText="1" shrinkToFit="1"/>
    </xf>
    <xf numFmtId="0" fontId="5" fillId="0" borderId="53" xfId="0" applyFont="1" applyBorder="1" applyAlignment="1">
      <alignment horizontal="center" shrinkToFit="1"/>
    </xf>
    <xf numFmtId="0" fontId="5" fillId="0" borderId="33" xfId="0" applyFont="1" applyBorder="1" applyAlignment="1">
      <alignment horizontal="center" shrinkToFit="1"/>
    </xf>
    <xf numFmtId="0" fontId="0" fillId="0" borderId="65" xfId="0" applyBorder="1" applyAlignment="1">
      <alignment horizontal="center" vertical="center"/>
    </xf>
    <xf numFmtId="0" fontId="1" fillId="0" borderId="30"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3" xfId="0" applyFont="1" applyBorder="1" applyAlignment="1">
      <alignment horizontal="center" vertical="center" wrapText="1"/>
    </xf>
    <xf numFmtId="0" fontId="5" fillId="0" borderId="32" xfId="0" applyFont="1" applyBorder="1" applyAlignment="1">
      <alignment horizontal="center" wrapText="1"/>
    </xf>
    <xf numFmtId="0" fontId="5" fillId="0" borderId="53" xfId="0" applyFont="1" applyBorder="1" applyAlignment="1">
      <alignment horizontal="center" wrapText="1"/>
    </xf>
    <xf numFmtId="0" fontId="5" fillId="0" borderId="33" xfId="0" applyFont="1" applyBorder="1" applyAlignment="1">
      <alignment horizont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3" fillId="0" borderId="30"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13" fillId="0" borderId="0" xfId="0" applyFont="1" applyFill="1" applyBorder="1" applyAlignment="1">
      <alignment horizontal="center" vertical="center" shrinkToFit="1"/>
    </xf>
    <xf numFmtId="38" fontId="3" fillId="0" borderId="5" xfId="1" applyFont="1" applyFill="1" applyBorder="1" applyAlignment="1">
      <alignment horizontal="right"/>
    </xf>
    <xf numFmtId="38" fontId="3" fillId="0" borderId="11" xfId="1" applyFont="1" applyFill="1" applyBorder="1" applyAlignment="1">
      <alignment horizontal="right"/>
    </xf>
    <xf numFmtId="38" fontId="7" fillId="0" borderId="57" xfId="1" applyFont="1" applyFill="1" applyBorder="1" applyAlignment="1">
      <alignment vertical="center"/>
    </xf>
    <xf numFmtId="38" fontId="7" fillId="0" borderId="58" xfId="1" applyFont="1" applyFill="1" applyBorder="1" applyAlignment="1">
      <alignment vertical="center"/>
    </xf>
    <xf numFmtId="38" fontId="6" fillId="0" borderId="0" xfId="1" applyFont="1" applyFill="1" applyBorder="1" applyAlignment="1"/>
    <xf numFmtId="38" fontId="6" fillId="0" borderId="12" xfId="1" applyFont="1" applyFill="1" applyBorder="1" applyAlignment="1"/>
    <xf numFmtId="38" fontId="21" fillId="0" borderId="12" xfId="1" applyFont="1" applyFill="1" applyBorder="1" applyAlignment="1">
      <alignment horizontal="center" vertical="center"/>
    </xf>
    <xf numFmtId="38" fontId="3" fillId="0" borderId="5" xfId="1" applyFont="1" applyFill="1" applyBorder="1" applyAlignment="1">
      <alignment horizontal="left"/>
    </xf>
    <xf numFmtId="38" fontId="3" fillId="0" borderId="11" xfId="1" applyFont="1" applyFill="1" applyBorder="1" applyAlignment="1">
      <alignment horizontal="left"/>
    </xf>
    <xf numFmtId="0" fontId="3" fillId="0" borderId="37" xfId="1" applyNumberFormat="1" applyFont="1" applyFill="1" applyBorder="1" applyAlignment="1">
      <alignment horizontal="center" vertical="center"/>
    </xf>
    <xf numFmtId="0" fontId="3" fillId="0" borderId="41" xfId="1" applyNumberFormat="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7" fillId="0" borderId="63" xfId="1" applyFont="1" applyFill="1" applyBorder="1" applyAlignment="1">
      <alignment vertical="center"/>
    </xf>
    <xf numFmtId="38" fontId="7" fillId="0" borderId="64" xfId="1" applyFont="1" applyFill="1" applyBorder="1" applyAlignment="1">
      <alignment vertical="center"/>
    </xf>
    <xf numFmtId="38" fontId="3" fillId="0" borderId="44" xfId="1" applyFont="1" applyFill="1" applyBorder="1" applyAlignment="1">
      <alignment horizontal="center" vertical="center" wrapText="1"/>
    </xf>
    <xf numFmtId="38" fontId="21" fillId="0" borderId="39" xfId="1" applyFont="1" applyFill="1" applyBorder="1" applyAlignment="1">
      <alignment horizontal="center" vertical="center" wrapText="1"/>
    </xf>
    <xf numFmtId="38" fontId="3" fillId="0" borderId="38" xfId="1" applyFont="1" applyFill="1" applyBorder="1" applyAlignment="1">
      <alignment horizontal="left"/>
    </xf>
    <xf numFmtId="38" fontId="3" fillId="0" borderId="34" xfId="1" applyFont="1" applyFill="1" applyBorder="1" applyAlignment="1">
      <alignment vertical="center" wrapText="1" shrinkToFit="1"/>
    </xf>
    <xf numFmtId="38" fontId="3" fillId="0" borderId="19" xfId="1" applyFont="1" applyFill="1" applyBorder="1" applyAlignment="1">
      <alignment vertical="center" wrapText="1" shrinkToFit="1"/>
    </xf>
    <xf numFmtId="38" fontId="5" fillId="0" borderId="5" xfId="1" applyFont="1" applyFill="1" applyBorder="1" applyAlignment="1">
      <alignment horizontal="left" wrapText="1"/>
    </xf>
    <xf numFmtId="38" fontId="5" fillId="0" borderId="11" xfId="1" applyFont="1" applyFill="1" applyBorder="1" applyAlignment="1">
      <alignment horizontal="left" wrapText="1"/>
    </xf>
    <xf numFmtId="38" fontId="7" fillId="0" borderId="14" xfId="1" applyFont="1" applyFill="1" applyBorder="1" applyAlignment="1">
      <alignment horizontal="right" vertical="center"/>
    </xf>
    <xf numFmtId="38" fontId="7" fillId="0" borderId="13" xfId="1" applyFont="1" applyFill="1" applyBorder="1" applyAlignment="1">
      <alignment horizontal="right" vertical="center"/>
    </xf>
    <xf numFmtId="38" fontId="5" fillId="0" borderId="20"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34"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9" xfId="1" applyFont="1" applyFill="1" applyBorder="1" applyAlignment="1">
      <alignment horizontal="left" vertical="center" wrapText="1"/>
    </xf>
    <xf numFmtId="38" fontId="21" fillId="0" borderId="17" xfId="1" applyFont="1" applyFill="1" applyBorder="1" applyAlignment="1">
      <alignment horizontal="center" vertical="center" wrapText="1"/>
    </xf>
    <xf numFmtId="38" fontId="5" fillId="0" borderId="11"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8" fillId="0" borderId="0" xfId="1" applyFont="1" applyFill="1" applyBorder="1" applyAlignment="1">
      <alignment horizontal="left" vertical="top"/>
    </xf>
    <xf numFmtId="38" fontId="21" fillId="0" borderId="0" xfId="1" applyFont="1" applyFill="1" applyBorder="1"/>
    <xf numFmtId="38" fontId="3" fillId="0" borderId="0" xfId="1" applyFont="1" applyFill="1" applyBorder="1" applyAlignment="1">
      <alignment vertical="center"/>
    </xf>
    <xf numFmtId="38" fontId="3" fillId="0" borderId="34" xfId="1" applyFont="1" applyFill="1" applyBorder="1" applyAlignment="1">
      <alignment vertical="center" wrapText="1"/>
    </xf>
    <xf numFmtId="38" fontId="3" fillId="0" borderId="19" xfId="1" applyFont="1" applyFill="1" applyBorder="1" applyAlignment="1">
      <alignment vertical="center" wrapText="1"/>
    </xf>
    <xf numFmtId="38" fontId="21" fillId="0" borderId="59" xfId="1" applyFont="1" applyFill="1" applyBorder="1" applyAlignment="1">
      <alignment horizontal="center"/>
    </xf>
    <xf numFmtId="38" fontId="21" fillId="0" borderId="60" xfId="1" applyFont="1" applyFill="1" applyBorder="1" applyAlignment="1">
      <alignment horizontal="center"/>
    </xf>
    <xf numFmtId="38" fontId="21" fillId="0" borderId="61" xfId="1" applyFont="1" applyFill="1" applyBorder="1" applyAlignment="1">
      <alignment horizontal="center"/>
    </xf>
    <xf numFmtId="38" fontId="21" fillId="0" borderId="62" xfId="1" applyFont="1" applyFill="1" applyBorder="1" applyAlignment="1">
      <alignment horizontal="center"/>
    </xf>
  </cellXfs>
  <cellStyles count="3">
    <cellStyle name="桁区切り" xfId="1" builtinId="6"/>
    <cellStyle name="標準" xfId="0" builtinId="0"/>
    <cellStyle name="標準_実績報告依頼" xfId="2" xr:uid="{124BDCB8-E243-43A8-ABA0-966DD7E916DB}"/>
  </cellStyles>
  <dxfs count="53">
    <dxf>
      <fill>
        <patternFill>
          <bgColor indexed="22"/>
        </patternFill>
      </fill>
    </dxf>
    <dxf>
      <fill>
        <patternFill>
          <bgColor indexed="43"/>
        </patternFill>
      </fill>
    </dxf>
    <dxf>
      <fill>
        <patternFill>
          <bgColor indexed="22"/>
        </patternFill>
      </fill>
    </dxf>
    <dxf>
      <fill>
        <patternFill>
          <bgColor indexed="22"/>
        </patternFill>
      </fill>
    </dxf>
    <dxf>
      <fill>
        <patternFill>
          <bgColor indexed="43"/>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ill>
        <patternFill>
          <bgColor indexed="22"/>
        </patternFill>
      </fill>
    </dxf>
    <dxf>
      <fill>
        <patternFill patternType="none">
          <bgColor indexed="65"/>
        </patternFill>
      </fill>
    </dxf>
    <dxf>
      <font>
        <condense val="0"/>
        <extend val="0"/>
        <color indexed="8"/>
      </font>
      <fill>
        <patternFill patternType="none">
          <bgColor indexed="65"/>
        </patternFill>
      </fill>
    </dxf>
    <dxf>
      <fill>
        <patternFill>
          <bgColor rgb="FFFFFF99"/>
        </patternFill>
      </fill>
    </dxf>
    <dxf>
      <fill>
        <patternFill>
          <bgColor indexed="22"/>
        </patternFill>
      </fill>
    </dxf>
    <dxf>
      <fill>
        <patternFill patternType="none">
          <bgColor indexed="65"/>
        </patternFill>
      </fill>
    </dxf>
    <dxf>
      <fill>
        <patternFill>
          <bgColor indexed="2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D814-ED59-42A8-A22D-C447C707B110}">
  <sheetPr>
    <tabColor rgb="FFFFFF00"/>
  </sheetPr>
  <dimension ref="A1:M55"/>
  <sheetViews>
    <sheetView tabSelected="1" view="pageBreakPreview" zoomScaleNormal="100" zoomScaleSheetLayoutView="100" workbookViewId="0"/>
  </sheetViews>
  <sheetFormatPr defaultRowHeight="13.5" x14ac:dyDescent="0.15"/>
  <cols>
    <col min="1" max="1" width="4.375" customWidth="1"/>
    <col min="2" max="2" width="18.75" customWidth="1"/>
    <col min="3" max="3" width="33.5" customWidth="1"/>
    <col min="4" max="4" width="47.125" customWidth="1"/>
    <col min="6" max="6" width="9.5" bestFit="1" customWidth="1"/>
    <col min="7" max="8" width="41.625" bestFit="1" customWidth="1"/>
    <col min="257" max="257" width="4.375" customWidth="1"/>
    <col min="258" max="258" width="18.75" customWidth="1"/>
    <col min="259" max="259" width="33.5" customWidth="1"/>
    <col min="260" max="260" width="47.125" customWidth="1"/>
    <col min="262" max="262" width="9.5" bestFit="1" customWidth="1"/>
    <col min="263" max="264" width="41.625" bestFit="1" customWidth="1"/>
    <col min="513" max="513" width="4.375" customWidth="1"/>
    <col min="514" max="514" width="18.75" customWidth="1"/>
    <col min="515" max="515" width="33.5" customWidth="1"/>
    <col min="516" max="516" width="47.125" customWidth="1"/>
    <col min="518" max="518" width="9.5" bestFit="1" customWidth="1"/>
    <col min="519" max="520" width="41.625" bestFit="1" customWidth="1"/>
    <col min="769" max="769" width="4.375" customWidth="1"/>
    <col min="770" max="770" width="18.75" customWidth="1"/>
    <col min="771" max="771" width="33.5" customWidth="1"/>
    <col min="772" max="772" width="47.125" customWidth="1"/>
    <col min="774" max="774" width="9.5" bestFit="1" customWidth="1"/>
    <col min="775" max="776" width="41.625" bestFit="1" customWidth="1"/>
    <col min="1025" max="1025" width="4.375" customWidth="1"/>
    <col min="1026" max="1026" width="18.75" customWidth="1"/>
    <col min="1027" max="1027" width="33.5" customWidth="1"/>
    <col min="1028" max="1028" width="47.125" customWidth="1"/>
    <col min="1030" max="1030" width="9.5" bestFit="1" customWidth="1"/>
    <col min="1031" max="1032" width="41.625" bestFit="1" customWidth="1"/>
    <col min="1281" max="1281" width="4.375" customWidth="1"/>
    <col min="1282" max="1282" width="18.75" customWidth="1"/>
    <col min="1283" max="1283" width="33.5" customWidth="1"/>
    <col min="1284" max="1284" width="47.125" customWidth="1"/>
    <col min="1286" max="1286" width="9.5" bestFit="1" customWidth="1"/>
    <col min="1287" max="1288" width="41.625" bestFit="1" customWidth="1"/>
    <col min="1537" max="1537" width="4.375" customWidth="1"/>
    <col min="1538" max="1538" width="18.75" customWidth="1"/>
    <col min="1539" max="1539" width="33.5" customWidth="1"/>
    <col min="1540" max="1540" width="47.125" customWidth="1"/>
    <col min="1542" max="1542" width="9.5" bestFit="1" customWidth="1"/>
    <col min="1543" max="1544" width="41.625" bestFit="1" customWidth="1"/>
    <col min="1793" max="1793" width="4.375" customWidth="1"/>
    <col min="1794" max="1794" width="18.75" customWidth="1"/>
    <col min="1795" max="1795" width="33.5" customWidth="1"/>
    <col min="1796" max="1796" width="47.125" customWidth="1"/>
    <col min="1798" max="1798" width="9.5" bestFit="1" customWidth="1"/>
    <col min="1799" max="1800" width="41.625" bestFit="1" customWidth="1"/>
    <col min="2049" max="2049" width="4.375" customWidth="1"/>
    <col min="2050" max="2050" width="18.75" customWidth="1"/>
    <col min="2051" max="2051" width="33.5" customWidth="1"/>
    <col min="2052" max="2052" width="47.125" customWidth="1"/>
    <col min="2054" max="2054" width="9.5" bestFit="1" customWidth="1"/>
    <col min="2055" max="2056" width="41.625" bestFit="1" customWidth="1"/>
    <col min="2305" max="2305" width="4.375" customWidth="1"/>
    <col min="2306" max="2306" width="18.75" customWidth="1"/>
    <col min="2307" max="2307" width="33.5" customWidth="1"/>
    <col min="2308" max="2308" width="47.125" customWidth="1"/>
    <col min="2310" max="2310" width="9.5" bestFit="1" customWidth="1"/>
    <col min="2311" max="2312" width="41.625" bestFit="1" customWidth="1"/>
    <col min="2561" max="2561" width="4.375" customWidth="1"/>
    <col min="2562" max="2562" width="18.75" customWidth="1"/>
    <col min="2563" max="2563" width="33.5" customWidth="1"/>
    <col min="2564" max="2564" width="47.125" customWidth="1"/>
    <col min="2566" max="2566" width="9.5" bestFit="1" customWidth="1"/>
    <col min="2567" max="2568" width="41.625" bestFit="1" customWidth="1"/>
    <col min="2817" max="2817" width="4.375" customWidth="1"/>
    <col min="2818" max="2818" width="18.75" customWidth="1"/>
    <col min="2819" max="2819" width="33.5" customWidth="1"/>
    <col min="2820" max="2820" width="47.125" customWidth="1"/>
    <col min="2822" max="2822" width="9.5" bestFit="1" customWidth="1"/>
    <col min="2823" max="2824" width="41.625" bestFit="1" customWidth="1"/>
    <col min="3073" max="3073" width="4.375" customWidth="1"/>
    <col min="3074" max="3074" width="18.75" customWidth="1"/>
    <col min="3075" max="3075" width="33.5" customWidth="1"/>
    <col min="3076" max="3076" width="47.125" customWidth="1"/>
    <col min="3078" max="3078" width="9.5" bestFit="1" customWidth="1"/>
    <col min="3079" max="3080" width="41.625" bestFit="1" customWidth="1"/>
    <col min="3329" max="3329" width="4.375" customWidth="1"/>
    <col min="3330" max="3330" width="18.75" customWidth="1"/>
    <col min="3331" max="3331" width="33.5" customWidth="1"/>
    <col min="3332" max="3332" width="47.125" customWidth="1"/>
    <col min="3334" max="3334" width="9.5" bestFit="1" customWidth="1"/>
    <col min="3335" max="3336" width="41.625" bestFit="1" customWidth="1"/>
    <col min="3585" max="3585" width="4.375" customWidth="1"/>
    <col min="3586" max="3586" width="18.75" customWidth="1"/>
    <col min="3587" max="3587" width="33.5" customWidth="1"/>
    <col min="3588" max="3588" width="47.125" customWidth="1"/>
    <col min="3590" max="3590" width="9.5" bestFit="1" customWidth="1"/>
    <col min="3591" max="3592" width="41.625" bestFit="1" customWidth="1"/>
    <col min="3841" max="3841" width="4.375" customWidth="1"/>
    <col min="3842" max="3842" width="18.75" customWidth="1"/>
    <col min="3843" max="3843" width="33.5" customWidth="1"/>
    <col min="3844" max="3844" width="47.125" customWidth="1"/>
    <col min="3846" max="3846" width="9.5" bestFit="1" customWidth="1"/>
    <col min="3847" max="3848" width="41.625" bestFit="1" customWidth="1"/>
    <col min="4097" max="4097" width="4.375" customWidth="1"/>
    <col min="4098" max="4098" width="18.75" customWidth="1"/>
    <col min="4099" max="4099" width="33.5" customWidth="1"/>
    <col min="4100" max="4100" width="47.125" customWidth="1"/>
    <col min="4102" max="4102" width="9.5" bestFit="1" customWidth="1"/>
    <col min="4103" max="4104" width="41.625" bestFit="1" customWidth="1"/>
    <col min="4353" max="4353" width="4.375" customWidth="1"/>
    <col min="4354" max="4354" width="18.75" customWidth="1"/>
    <col min="4355" max="4355" width="33.5" customWidth="1"/>
    <col min="4356" max="4356" width="47.125" customWidth="1"/>
    <col min="4358" max="4358" width="9.5" bestFit="1" customWidth="1"/>
    <col min="4359" max="4360" width="41.625" bestFit="1" customWidth="1"/>
    <col min="4609" max="4609" width="4.375" customWidth="1"/>
    <col min="4610" max="4610" width="18.75" customWidth="1"/>
    <col min="4611" max="4611" width="33.5" customWidth="1"/>
    <col min="4612" max="4612" width="47.125" customWidth="1"/>
    <col min="4614" max="4614" width="9.5" bestFit="1" customWidth="1"/>
    <col min="4615" max="4616" width="41.625" bestFit="1" customWidth="1"/>
    <col min="4865" max="4865" width="4.375" customWidth="1"/>
    <col min="4866" max="4866" width="18.75" customWidth="1"/>
    <col min="4867" max="4867" width="33.5" customWidth="1"/>
    <col min="4868" max="4868" width="47.125" customWidth="1"/>
    <col min="4870" max="4870" width="9.5" bestFit="1" customWidth="1"/>
    <col min="4871" max="4872" width="41.625" bestFit="1" customWidth="1"/>
    <col min="5121" max="5121" width="4.375" customWidth="1"/>
    <col min="5122" max="5122" width="18.75" customWidth="1"/>
    <col min="5123" max="5123" width="33.5" customWidth="1"/>
    <col min="5124" max="5124" width="47.125" customWidth="1"/>
    <col min="5126" max="5126" width="9.5" bestFit="1" customWidth="1"/>
    <col min="5127" max="5128" width="41.625" bestFit="1" customWidth="1"/>
    <col min="5377" max="5377" width="4.375" customWidth="1"/>
    <col min="5378" max="5378" width="18.75" customWidth="1"/>
    <col min="5379" max="5379" width="33.5" customWidth="1"/>
    <col min="5380" max="5380" width="47.125" customWidth="1"/>
    <col min="5382" max="5382" width="9.5" bestFit="1" customWidth="1"/>
    <col min="5383" max="5384" width="41.625" bestFit="1" customWidth="1"/>
    <col min="5633" max="5633" width="4.375" customWidth="1"/>
    <col min="5634" max="5634" width="18.75" customWidth="1"/>
    <col min="5635" max="5635" width="33.5" customWidth="1"/>
    <col min="5636" max="5636" width="47.125" customWidth="1"/>
    <col min="5638" max="5638" width="9.5" bestFit="1" customWidth="1"/>
    <col min="5639" max="5640" width="41.625" bestFit="1" customWidth="1"/>
    <col min="5889" max="5889" width="4.375" customWidth="1"/>
    <col min="5890" max="5890" width="18.75" customWidth="1"/>
    <col min="5891" max="5891" width="33.5" customWidth="1"/>
    <col min="5892" max="5892" width="47.125" customWidth="1"/>
    <col min="5894" max="5894" width="9.5" bestFit="1" customWidth="1"/>
    <col min="5895" max="5896" width="41.625" bestFit="1" customWidth="1"/>
    <col min="6145" max="6145" width="4.375" customWidth="1"/>
    <col min="6146" max="6146" width="18.75" customWidth="1"/>
    <col min="6147" max="6147" width="33.5" customWidth="1"/>
    <col min="6148" max="6148" width="47.125" customWidth="1"/>
    <col min="6150" max="6150" width="9.5" bestFit="1" customWidth="1"/>
    <col min="6151" max="6152" width="41.625" bestFit="1" customWidth="1"/>
    <col min="6401" max="6401" width="4.375" customWidth="1"/>
    <col min="6402" max="6402" width="18.75" customWidth="1"/>
    <col min="6403" max="6403" width="33.5" customWidth="1"/>
    <col min="6404" max="6404" width="47.125" customWidth="1"/>
    <col min="6406" max="6406" width="9.5" bestFit="1" customWidth="1"/>
    <col min="6407" max="6408" width="41.625" bestFit="1" customWidth="1"/>
    <col min="6657" max="6657" width="4.375" customWidth="1"/>
    <col min="6658" max="6658" width="18.75" customWidth="1"/>
    <col min="6659" max="6659" width="33.5" customWidth="1"/>
    <col min="6660" max="6660" width="47.125" customWidth="1"/>
    <col min="6662" max="6662" width="9.5" bestFit="1" customWidth="1"/>
    <col min="6663" max="6664" width="41.625" bestFit="1" customWidth="1"/>
    <col min="6913" max="6913" width="4.375" customWidth="1"/>
    <col min="6914" max="6914" width="18.75" customWidth="1"/>
    <col min="6915" max="6915" width="33.5" customWidth="1"/>
    <col min="6916" max="6916" width="47.125" customWidth="1"/>
    <col min="6918" max="6918" width="9.5" bestFit="1" customWidth="1"/>
    <col min="6919" max="6920" width="41.625" bestFit="1" customWidth="1"/>
    <col min="7169" max="7169" width="4.375" customWidth="1"/>
    <col min="7170" max="7170" width="18.75" customWidth="1"/>
    <col min="7171" max="7171" width="33.5" customWidth="1"/>
    <col min="7172" max="7172" width="47.125" customWidth="1"/>
    <col min="7174" max="7174" width="9.5" bestFit="1" customWidth="1"/>
    <col min="7175" max="7176" width="41.625" bestFit="1" customWidth="1"/>
    <col min="7425" max="7425" width="4.375" customWidth="1"/>
    <col min="7426" max="7426" width="18.75" customWidth="1"/>
    <col min="7427" max="7427" width="33.5" customWidth="1"/>
    <col min="7428" max="7428" width="47.125" customWidth="1"/>
    <col min="7430" max="7430" width="9.5" bestFit="1" customWidth="1"/>
    <col min="7431" max="7432" width="41.625" bestFit="1" customWidth="1"/>
    <col min="7681" max="7681" width="4.375" customWidth="1"/>
    <col min="7682" max="7682" width="18.75" customWidth="1"/>
    <col min="7683" max="7683" width="33.5" customWidth="1"/>
    <col min="7684" max="7684" width="47.125" customWidth="1"/>
    <col min="7686" max="7686" width="9.5" bestFit="1" customWidth="1"/>
    <col min="7687" max="7688" width="41.625" bestFit="1" customWidth="1"/>
    <col min="7937" max="7937" width="4.375" customWidth="1"/>
    <col min="7938" max="7938" width="18.75" customWidth="1"/>
    <col min="7939" max="7939" width="33.5" customWidth="1"/>
    <col min="7940" max="7940" width="47.125" customWidth="1"/>
    <col min="7942" max="7942" width="9.5" bestFit="1" customWidth="1"/>
    <col min="7943" max="7944" width="41.625" bestFit="1" customWidth="1"/>
    <col min="8193" max="8193" width="4.375" customWidth="1"/>
    <col min="8194" max="8194" width="18.75" customWidth="1"/>
    <col min="8195" max="8195" width="33.5" customWidth="1"/>
    <col min="8196" max="8196" width="47.125" customWidth="1"/>
    <col min="8198" max="8198" width="9.5" bestFit="1" customWidth="1"/>
    <col min="8199" max="8200" width="41.625" bestFit="1" customWidth="1"/>
    <col min="8449" max="8449" width="4.375" customWidth="1"/>
    <col min="8450" max="8450" width="18.75" customWidth="1"/>
    <col min="8451" max="8451" width="33.5" customWidth="1"/>
    <col min="8452" max="8452" width="47.125" customWidth="1"/>
    <col min="8454" max="8454" width="9.5" bestFit="1" customWidth="1"/>
    <col min="8455" max="8456" width="41.625" bestFit="1" customWidth="1"/>
    <col min="8705" max="8705" width="4.375" customWidth="1"/>
    <col min="8706" max="8706" width="18.75" customWidth="1"/>
    <col min="8707" max="8707" width="33.5" customWidth="1"/>
    <col min="8708" max="8708" width="47.125" customWidth="1"/>
    <col min="8710" max="8710" width="9.5" bestFit="1" customWidth="1"/>
    <col min="8711" max="8712" width="41.625" bestFit="1" customWidth="1"/>
    <col min="8961" max="8961" width="4.375" customWidth="1"/>
    <col min="8962" max="8962" width="18.75" customWidth="1"/>
    <col min="8963" max="8963" width="33.5" customWidth="1"/>
    <col min="8964" max="8964" width="47.125" customWidth="1"/>
    <col min="8966" max="8966" width="9.5" bestFit="1" customWidth="1"/>
    <col min="8967" max="8968" width="41.625" bestFit="1" customWidth="1"/>
    <col min="9217" max="9217" width="4.375" customWidth="1"/>
    <col min="9218" max="9218" width="18.75" customWidth="1"/>
    <col min="9219" max="9219" width="33.5" customWidth="1"/>
    <col min="9220" max="9220" width="47.125" customWidth="1"/>
    <col min="9222" max="9222" width="9.5" bestFit="1" customWidth="1"/>
    <col min="9223" max="9224" width="41.625" bestFit="1" customWidth="1"/>
    <col min="9473" max="9473" width="4.375" customWidth="1"/>
    <col min="9474" max="9474" width="18.75" customWidth="1"/>
    <col min="9475" max="9475" width="33.5" customWidth="1"/>
    <col min="9476" max="9476" width="47.125" customWidth="1"/>
    <col min="9478" max="9478" width="9.5" bestFit="1" customWidth="1"/>
    <col min="9479" max="9480" width="41.625" bestFit="1" customWidth="1"/>
    <col min="9729" max="9729" width="4.375" customWidth="1"/>
    <col min="9730" max="9730" width="18.75" customWidth="1"/>
    <col min="9731" max="9731" width="33.5" customWidth="1"/>
    <col min="9732" max="9732" width="47.125" customWidth="1"/>
    <col min="9734" max="9734" width="9.5" bestFit="1" customWidth="1"/>
    <col min="9735" max="9736" width="41.625" bestFit="1" customWidth="1"/>
    <col min="9985" max="9985" width="4.375" customWidth="1"/>
    <col min="9986" max="9986" width="18.75" customWidth="1"/>
    <col min="9987" max="9987" width="33.5" customWidth="1"/>
    <col min="9988" max="9988" width="47.125" customWidth="1"/>
    <col min="9990" max="9990" width="9.5" bestFit="1" customWidth="1"/>
    <col min="9991" max="9992" width="41.625" bestFit="1" customWidth="1"/>
    <col min="10241" max="10241" width="4.375" customWidth="1"/>
    <col min="10242" max="10242" width="18.75" customWidth="1"/>
    <col min="10243" max="10243" width="33.5" customWidth="1"/>
    <col min="10244" max="10244" width="47.125" customWidth="1"/>
    <col min="10246" max="10246" width="9.5" bestFit="1" customWidth="1"/>
    <col min="10247" max="10248" width="41.625" bestFit="1" customWidth="1"/>
    <col min="10497" max="10497" width="4.375" customWidth="1"/>
    <col min="10498" max="10498" width="18.75" customWidth="1"/>
    <col min="10499" max="10499" width="33.5" customWidth="1"/>
    <col min="10500" max="10500" width="47.125" customWidth="1"/>
    <col min="10502" max="10502" width="9.5" bestFit="1" customWidth="1"/>
    <col min="10503" max="10504" width="41.625" bestFit="1" customWidth="1"/>
    <col min="10753" max="10753" width="4.375" customWidth="1"/>
    <col min="10754" max="10754" width="18.75" customWidth="1"/>
    <col min="10755" max="10755" width="33.5" customWidth="1"/>
    <col min="10756" max="10756" width="47.125" customWidth="1"/>
    <col min="10758" max="10758" width="9.5" bestFit="1" customWidth="1"/>
    <col min="10759" max="10760" width="41.625" bestFit="1" customWidth="1"/>
    <col min="11009" max="11009" width="4.375" customWidth="1"/>
    <col min="11010" max="11010" width="18.75" customWidth="1"/>
    <col min="11011" max="11011" width="33.5" customWidth="1"/>
    <col min="11012" max="11012" width="47.125" customWidth="1"/>
    <col min="11014" max="11014" width="9.5" bestFit="1" customWidth="1"/>
    <col min="11015" max="11016" width="41.625" bestFit="1" customWidth="1"/>
    <col min="11265" max="11265" width="4.375" customWidth="1"/>
    <col min="11266" max="11266" width="18.75" customWidth="1"/>
    <col min="11267" max="11267" width="33.5" customWidth="1"/>
    <col min="11268" max="11268" width="47.125" customWidth="1"/>
    <col min="11270" max="11270" width="9.5" bestFit="1" customWidth="1"/>
    <col min="11271" max="11272" width="41.625" bestFit="1" customWidth="1"/>
    <col min="11521" max="11521" width="4.375" customWidth="1"/>
    <col min="11522" max="11522" width="18.75" customWidth="1"/>
    <col min="11523" max="11523" width="33.5" customWidth="1"/>
    <col min="11524" max="11524" width="47.125" customWidth="1"/>
    <col min="11526" max="11526" width="9.5" bestFit="1" customWidth="1"/>
    <col min="11527" max="11528" width="41.625" bestFit="1" customWidth="1"/>
    <col min="11777" max="11777" width="4.375" customWidth="1"/>
    <col min="11778" max="11778" width="18.75" customWidth="1"/>
    <col min="11779" max="11779" width="33.5" customWidth="1"/>
    <col min="11780" max="11780" width="47.125" customWidth="1"/>
    <col min="11782" max="11782" width="9.5" bestFit="1" customWidth="1"/>
    <col min="11783" max="11784" width="41.625" bestFit="1" customWidth="1"/>
    <col min="12033" max="12033" width="4.375" customWidth="1"/>
    <col min="12034" max="12034" width="18.75" customWidth="1"/>
    <col min="12035" max="12035" width="33.5" customWidth="1"/>
    <col min="12036" max="12036" width="47.125" customWidth="1"/>
    <col min="12038" max="12038" width="9.5" bestFit="1" customWidth="1"/>
    <col min="12039" max="12040" width="41.625" bestFit="1" customWidth="1"/>
    <col min="12289" max="12289" width="4.375" customWidth="1"/>
    <col min="12290" max="12290" width="18.75" customWidth="1"/>
    <col min="12291" max="12291" width="33.5" customWidth="1"/>
    <col min="12292" max="12292" width="47.125" customWidth="1"/>
    <col min="12294" max="12294" width="9.5" bestFit="1" customWidth="1"/>
    <col min="12295" max="12296" width="41.625" bestFit="1" customWidth="1"/>
    <col min="12545" max="12545" width="4.375" customWidth="1"/>
    <col min="12546" max="12546" width="18.75" customWidth="1"/>
    <col min="12547" max="12547" width="33.5" customWidth="1"/>
    <col min="12548" max="12548" width="47.125" customWidth="1"/>
    <col min="12550" max="12550" width="9.5" bestFit="1" customWidth="1"/>
    <col min="12551" max="12552" width="41.625" bestFit="1" customWidth="1"/>
    <col min="12801" max="12801" width="4.375" customWidth="1"/>
    <col min="12802" max="12802" width="18.75" customWidth="1"/>
    <col min="12803" max="12803" width="33.5" customWidth="1"/>
    <col min="12804" max="12804" width="47.125" customWidth="1"/>
    <col min="12806" max="12806" width="9.5" bestFit="1" customWidth="1"/>
    <col min="12807" max="12808" width="41.625" bestFit="1" customWidth="1"/>
    <col min="13057" max="13057" width="4.375" customWidth="1"/>
    <col min="13058" max="13058" width="18.75" customWidth="1"/>
    <col min="13059" max="13059" width="33.5" customWidth="1"/>
    <col min="13060" max="13060" width="47.125" customWidth="1"/>
    <col min="13062" max="13062" width="9.5" bestFit="1" customWidth="1"/>
    <col min="13063" max="13064" width="41.625" bestFit="1" customWidth="1"/>
    <col min="13313" max="13313" width="4.375" customWidth="1"/>
    <col min="13314" max="13314" width="18.75" customWidth="1"/>
    <col min="13315" max="13315" width="33.5" customWidth="1"/>
    <col min="13316" max="13316" width="47.125" customWidth="1"/>
    <col min="13318" max="13318" width="9.5" bestFit="1" customWidth="1"/>
    <col min="13319" max="13320" width="41.625" bestFit="1" customWidth="1"/>
    <col min="13569" max="13569" width="4.375" customWidth="1"/>
    <col min="13570" max="13570" width="18.75" customWidth="1"/>
    <col min="13571" max="13571" width="33.5" customWidth="1"/>
    <col min="13572" max="13572" width="47.125" customWidth="1"/>
    <col min="13574" max="13574" width="9.5" bestFit="1" customWidth="1"/>
    <col min="13575" max="13576" width="41.625" bestFit="1" customWidth="1"/>
    <col min="13825" max="13825" width="4.375" customWidth="1"/>
    <col min="13826" max="13826" width="18.75" customWidth="1"/>
    <col min="13827" max="13827" width="33.5" customWidth="1"/>
    <col min="13828" max="13828" width="47.125" customWidth="1"/>
    <col min="13830" max="13830" width="9.5" bestFit="1" customWidth="1"/>
    <col min="13831" max="13832" width="41.625" bestFit="1" customWidth="1"/>
    <col min="14081" max="14081" width="4.375" customWidth="1"/>
    <col min="14082" max="14082" width="18.75" customWidth="1"/>
    <col min="14083" max="14083" width="33.5" customWidth="1"/>
    <col min="14084" max="14084" width="47.125" customWidth="1"/>
    <col min="14086" max="14086" width="9.5" bestFit="1" customWidth="1"/>
    <col min="14087" max="14088" width="41.625" bestFit="1" customWidth="1"/>
    <col min="14337" max="14337" width="4.375" customWidth="1"/>
    <col min="14338" max="14338" width="18.75" customWidth="1"/>
    <col min="14339" max="14339" width="33.5" customWidth="1"/>
    <col min="14340" max="14340" width="47.125" customWidth="1"/>
    <col min="14342" max="14342" width="9.5" bestFit="1" customWidth="1"/>
    <col min="14343" max="14344" width="41.625" bestFit="1" customWidth="1"/>
    <col min="14593" max="14593" width="4.375" customWidth="1"/>
    <col min="14594" max="14594" width="18.75" customWidth="1"/>
    <col min="14595" max="14595" width="33.5" customWidth="1"/>
    <col min="14596" max="14596" width="47.125" customWidth="1"/>
    <col min="14598" max="14598" width="9.5" bestFit="1" customWidth="1"/>
    <col min="14599" max="14600" width="41.625" bestFit="1" customWidth="1"/>
    <col min="14849" max="14849" width="4.375" customWidth="1"/>
    <col min="14850" max="14850" width="18.75" customWidth="1"/>
    <col min="14851" max="14851" width="33.5" customWidth="1"/>
    <col min="14852" max="14852" width="47.125" customWidth="1"/>
    <col min="14854" max="14854" width="9.5" bestFit="1" customWidth="1"/>
    <col min="14855" max="14856" width="41.625" bestFit="1" customWidth="1"/>
    <col min="15105" max="15105" width="4.375" customWidth="1"/>
    <col min="15106" max="15106" width="18.75" customWidth="1"/>
    <col min="15107" max="15107" width="33.5" customWidth="1"/>
    <col min="15108" max="15108" width="47.125" customWidth="1"/>
    <col min="15110" max="15110" width="9.5" bestFit="1" customWidth="1"/>
    <col min="15111" max="15112" width="41.625" bestFit="1" customWidth="1"/>
    <col min="15361" max="15361" width="4.375" customWidth="1"/>
    <col min="15362" max="15362" width="18.75" customWidth="1"/>
    <col min="15363" max="15363" width="33.5" customWidth="1"/>
    <col min="15364" max="15364" width="47.125" customWidth="1"/>
    <col min="15366" max="15366" width="9.5" bestFit="1" customWidth="1"/>
    <col min="15367" max="15368" width="41.625" bestFit="1" customWidth="1"/>
    <col min="15617" max="15617" width="4.375" customWidth="1"/>
    <col min="15618" max="15618" width="18.75" customWidth="1"/>
    <col min="15619" max="15619" width="33.5" customWidth="1"/>
    <col min="15620" max="15620" width="47.125" customWidth="1"/>
    <col min="15622" max="15622" width="9.5" bestFit="1" customWidth="1"/>
    <col min="15623" max="15624" width="41.625" bestFit="1" customWidth="1"/>
    <col min="15873" max="15873" width="4.375" customWidth="1"/>
    <col min="15874" max="15874" width="18.75" customWidth="1"/>
    <col min="15875" max="15875" width="33.5" customWidth="1"/>
    <col min="15876" max="15876" width="47.125" customWidth="1"/>
    <col min="15878" max="15878" width="9.5" bestFit="1" customWidth="1"/>
    <col min="15879" max="15880" width="41.625" bestFit="1" customWidth="1"/>
    <col min="16129" max="16129" width="4.375" customWidth="1"/>
    <col min="16130" max="16130" width="18.75" customWidth="1"/>
    <col min="16131" max="16131" width="33.5" customWidth="1"/>
    <col min="16132" max="16132" width="47.125" customWidth="1"/>
    <col min="16134" max="16134" width="9.5" bestFit="1" customWidth="1"/>
    <col min="16135" max="16136" width="41.625" bestFit="1" customWidth="1"/>
  </cols>
  <sheetData>
    <row r="1" spans="1:13" ht="18.75" x14ac:dyDescent="0.2">
      <c r="A1" s="249" t="s">
        <v>489</v>
      </c>
    </row>
    <row r="2" spans="1:13" ht="12.75" customHeight="1" x14ac:dyDescent="0.2">
      <c r="A2" s="249"/>
    </row>
    <row r="3" spans="1:13" ht="19.5" customHeight="1" x14ac:dyDescent="0.15">
      <c r="A3" s="285"/>
      <c r="B3" s="286"/>
      <c r="C3" s="250" t="s">
        <v>499</v>
      </c>
      <c r="D3" s="251"/>
      <c r="E3" s="251"/>
      <c r="F3" s="251"/>
      <c r="G3" s="251"/>
      <c r="H3" s="251"/>
      <c r="I3" s="251"/>
      <c r="J3" s="251"/>
      <c r="K3" s="251"/>
      <c r="L3" s="251"/>
      <c r="M3" s="251"/>
    </row>
    <row r="4" spans="1:13" ht="19.5" customHeight="1" x14ac:dyDescent="0.15">
      <c r="A4" s="252"/>
      <c r="B4" s="253" t="s">
        <v>419</v>
      </c>
      <c r="C4" s="253"/>
      <c r="D4" s="253"/>
      <c r="E4" s="253"/>
      <c r="F4" s="253"/>
      <c r="G4" s="253"/>
      <c r="H4" s="253"/>
      <c r="I4" s="253"/>
      <c r="J4" s="253"/>
      <c r="K4" s="253"/>
      <c r="L4" s="253"/>
      <c r="M4" s="253"/>
    </row>
    <row r="5" spans="1:13" ht="19.5" customHeight="1" x14ac:dyDescent="0.15">
      <c r="A5" s="254" t="s">
        <v>420</v>
      </c>
      <c r="B5" s="253"/>
      <c r="C5" s="253"/>
      <c r="D5" s="253"/>
      <c r="E5" s="253"/>
      <c r="F5" s="253"/>
      <c r="G5" s="253"/>
      <c r="H5" s="253"/>
      <c r="I5" s="253"/>
      <c r="J5" s="253"/>
      <c r="K5" s="253"/>
      <c r="L5" s="253"/>
      <c r="M5" s="253"/>
    </row>
    <row r="6" spans="1:13" ht="19.5" customHeight="1" x14ac:dyDescent="0.15">
      <c r="A6" s="252"/>
      <c r="B6" s="253"/>
      <c r="C6" s="253"/>
      <c r="D6" s="253"/>
      <c r="E6" s="253"/>
      <c r="F6" s="253"/>
      <c r="G6" s="253"/>
      <c r="H6" s="253"/>
      <c r="I6" s="253"/>
      <c r="J6" s="253"/>
      <c r="K6" s="253"/>
      <c r="L6" s="253"/>
      <c r="M6" s="253"/>
    </row>
    <row r="7" spans="1:13" ht="19.5" customHeight="1" x14ac:dyDescent="0.15">
      <c r="A7" s="255">
        <v>1</v>
      </c>
      <c r="B7" s="253" t="s">
        <v>504</v>
      </c>
      <c r="C7" s="253"/>
      <c r="D7" s="253"/>
      <c r="E7" s="253"/>
      <c r="F7" s="253"/>
      <c r="G7" s="253"/>
      <c r="H7" s="253"/>
      <c r="I7" s="253"/>
      <c r="J7" s="253"/>
      <c r="K7" s="253"/>
      <c r="L7" s="253"/>
      <c r="M7" s="253"/>
    </row>
    <row r="8" spans="1:13" ht="19.5" customHeight="1" x14ac:dyDescent="0.15">
      <c r="A8" s="252"/>
      <c r="B8" s="256" t="s">
        <v>421</v>
      </c>
      <c r="C8" s="138"/>
      <c r="D8" s="253"/>
      <c r="E8" s="253"/>
      <c r="F8" s="253"/>
      <c r="G8" s="253"/>
      <c r="H8" s="253"/>
      <c r="I8" s="253"/>
      <c r="J8" s="253"/>
      <c r="K8" s="253"/>
      <c r="L8" s="253"/>
      <c r="M8" s="253"/>
    </row>
    <row r="9" spans="1:13" ht="19.5" customHeight="1" x14ac:dyDescent="0.15">
      <c r="A9" s="252"/>
      <c r="B9" s="256" t="s">
        <v>422</v>
      </c>
      <c r="C9" s="138"/>
      <c r="D9" s="257" t="s">
        <v>423</v>
      </c>
      <c r="E9" s="253"/>
      <c r="F9" s="253"/>
      <c r="G9" s="253"/>
      <c r="H9" s="253"/>
      <c r="I9" s="253"/>
      <c r="J9" s="253"/>
      <c r="K9" s="253"/>
      <c r="L9" s="253"/>
      <c r="M9" s="253"/>
    </row>
    <row r="10" spans="1:13" ht="19.5" customHeight="1" x14ac:dyDescent="0.15">
      <c r="A10" s="252"/>
      <c r="B10" s="256" t="s">
        <v>424</v>
      </c>
      <c r="C10" s="256" t="s">
        <v>425</v>
      </c>
      <c r="D10" s="258" t="s">
        <v>426</v>
      </c>
      <c r="E10" s="253"/>
      <c r="F10" s="253"/>
      <c r="G10" s="253"/>
      <c r="H10" s="253"/>
      <c r="I10" s="253"/>
      <c r="J10" s="253"/>
      <c r="K10" s="253"/>
      <c r="L10" s="253"/>
      <c r="M10" s="253"/>
    </row>
    <row r="11" spans="1:13" ht="19.5" customHeight="1" x14ac:dyDescent="0.15">
      <c r="A11" s="252"/>
      <c r="B11" s="256" t="s">
        <v>427</v>
      </c>
      <c r="C11" s="259" t="s">
        <v>501</v>
      </c>
      <c r="D11" s="253"/>
      <c r="E11" s="253"/>
      <c r="F11" s="253"/>
      <c r="G11" s="253"/>
      <c r="H11" s="253"/>
      <c r="I11" s="253"/>
      <c r="J11" s="253"/>
      <c r="K11" s="253"/>
      <c r="L11" s="253"/>
      <c r="M11" s="253"/>
    </row>
    <row r="12" spans="1:13" ht="19.5" customHeight="1" x14ac:dyDescent="0.15">
      <c r="A12" s="252"/>
      <c r="B12" s="256" t="s">
        <v>428</v>
      </c>
      <c r="C12" s="260" t="s">
        <v>500</v>
      </c>
      <c r="D12" s="253"/>
      <c r="E12" s="253"/>
      <c r="F12" s="253"/>
      <c r="G12" s="253"/>
      <c r="H12" s="253"/>
      <c r="I12" s="253"/>
      <c r="J12" s="253"/>
      <c r="K12" s="253"/>
      <c r="L12" s="253"/>
      <c r="M12" s="253"/>
    </row>
    <row r="13" spans="1:13" ht="19.5" customHeight="1" x14ac:dyDescent="0.15">
      <c r="A13" s="252"/>
      <c r="B13" s="253"/>
      <c r="C13" s="253"/>
      <c r="D13" s="253"/>
      <c r="E13" s="253"/>
      <c r="F13" s="253"/>
      <c r="G13" s="253"/>
      <c r="H13" s="253"/>
      <c r="I13" s="253"/>
      <c r="J13" s="253"/>
      <c r="K13" s="253"/>
      <c r="L13" s="253"/>
      <c r="M13" s="253"/>
    </row>
    <row r="14" spans="1:13" ht="19.5" customHeight="1" x14ac:dyDescent="0.15">
      <c r="A14" s="255">
        <v>2</v>
      </c>
      <c r="B14" s="253" t="s">
        <v>503</v>
      </c>
      <c r="C14" s="253"/>
      <c r="D14" s="253"/>
      <c r="E14" s="253"/>
      <c r="F14" s="253"/>
      <c r="G14" s="253"/>
      <c r="H14" s="253"/>
      <c r="I14" s="253"/>
      <c r="J14" s="253"/>
      <c r="K14" s="253"/>
      <c r="L14" s="253"/>
      <c r="M14" s="253"/>
    </row>
    <row r="15" spans="1:13" ht="19.5" customHeight="1" x14ac:dyDescent="0.15">
      <c r="A15" s="252"/>
      <c r="B15" s="250" t="s">
        <v>490</v>
      </c>
      <c r="C15" s="253"/>
      <c r="D15" s="253"/>
      <c r="E15" s="253"/>
      <c r="F15" s="253"/>
      <c r="G15" s="253"/>
      <c r="H15" s="253"/>
      <c r="I15" s="253"/>
      <c r="J15" s="253"/>
      <c r="K15" s="253"/>
      <c r="L15" s="253"/>
      <c r="M15" s="253"/>
    </row>
    <row r="16" spans="1:13" ht="19.5" customHeight="1" x14ac:dyDescent="0.15">
      <c r="A16" s="252"/>
      <c r="B16" s="253" t="s">
        <v>429</v>
      </c>
      <c r="C16" s="253"/>
      <c r="D16" s="253"/>
      <c r="E16" s="253"/>
      <c r="F16" s="253"/>
      <c r="G16" s="253"/>
      <c r="H16" s="253"/>
      <c r="I16" s="253"/>
      <c r="J16" s="253"/>
      <c r="K16" s="253"/>
      <c r="L16" s="253"/>
      <c r="M16" s="253"/>
    </row>
    <row r="17" spans="1:13" ht="19.5" customHeight="1" x14ac:dyDescent="0.15">
      <c r="A17" s="252"/>
      <c r="C17" s="253"/>
      <c r="D17" s="253"/>
      <c r="E17" s="253"/>
      <c r="F17" s="253"/>
      <c r="G17" s="253"/>
      <c r="H17" s="253"/>
      <c r="I17" s="253"/>
      <c r="J17" s="253"/>
      <c r="K17" s="253"/>
      <c r="L17" s="253"/>
      <c r="M17" s="253"/>
    </row>
    <row r="18" spans="1:13" ht="19.5" customHeight="1" x14ac:dyDescent="0.15">
      <c r="A18" s="255">
        <v>3</v>
      </c>
      <c r="B18" s="261" t="s">
        <v>430</v>
      </c>
      <c r="C18" s="253"/>
      <c r="D18" s="253"/>
      <c r="E18" s="253"/>
      <c r="F18" s="253"/>
      <c r="G18" s="253"/>
      <c r="H18" s="253"/>
      <c r="I18" s="253"/>
      <c r="J18" s="253"/>
      <c r="K18" s="253"/>
      <c r="L18" s="253"/>
      <c r="M18" s="253"/>
    </row>
    <row r="19" spans="1:13" ht="19.5" customHeight="1" x14ac:dyDescent="0.15">
      <c r="B19" s="253" t="s">
        <v>431</v>
      </c>
      <c r="C19" s="253"/>
      <c r="D19" s="253"/>
      <c r="E19" s="253"/>
      <c r="F19" s="253"/>
      <c r="G19" s="253"/>
      <c r="H19" s="253"/>
      <c r="I19" s="253"/>
      <c r="J19" s="253"/>
      <c r="K19" s="253"/>
      <c r="L19" s="253"/>
      <c r="M19" s="253"/>
    </row>
    <row r="20" spans="1:13" ht="19.5" customHeight="1" x14ac:dyDescent="0.15">
      <c r="B20" s="253" t="s">
        <v>432</v>
      </c>
      <c r="C20" s="253"/>
      <c r="D20" s="253"/>
      <c r="E20" s="253"/>
      <c r="F20" s="253"/>
      <c r="G20" s="253"/>
      <c r="H20" s="253"/>
      <c r="I20" s="253"/>
      <c r="J20" s="253"/>
      <c r="K20" s="253"/>
      <c r="L20" s="253"/>
      <c r="M20" s="253"/>
    </row>
    <row r="21" spans="1:13" ht="19.5" customHeight="1" x14ac:dyDescent="0.15">
      <c r="A21" s="252"/>
      <c r="B21" s="253" t="s">
        <v>433</v>
      </c>
      <c r="C21" s="253"/>
      <c r="D21" s="253"/>
      <c r="E21" s="253"/>
      <c r="F21" s="253"/>
      <c r="G21" s="253"/>
      <c r="H21" s="253"/>
      <c r="I21" s="253"/>
      <c r="J21" s="253"/>
      <c r="K21" s="253"/>
      <c r="L21" s="253"/>
      <c r="M21" s="253"/>
    </row>
    <row r="22" spans="1:13" ht="19.5" customHeight="1" x14ac:dyDescent="0.15">
      <c r="A22" s="252"/>
      <c r="B22" s="253" t="s">
        <v>491</v>
      </c>
      <c r="C22" s="253"/>
      <c r="D22" s="253"/>
      <c r="E22" s="253"/>
      <c r="F22" s="253"/>
      <c r="G22" s="253"/>
      <c r="H22" s="253"/>
      <c r="I22" s="253"/>
      <c r="J22" s="253"/>
      <c r="K22" s="253"/>
      <c r="L22" s="253"/>
      <c r="M22" s="253"/>
    </row>
    <row r="23" spans="1:13" ht="19.5" customHeight="1" x14ac:dyDescent="0.15">
      <c r="A23" s="252"/>
      <c r="B23" s="253" t="s">
        <v>492</v>
      </c>
      <c r="C23" s="253"/>
      <c r="D23" s="253"/>
      <c r="E23" s="253"/>
      <c r="F23" s="253"/>
      <c r="G23" s="253"/>
      <c r="H23" s="253"/>
      <c r="I23" s="253"/>
      <c r="J23" s="253"/>
      <c r="K23" s="253"/>
      <c r="L23" s="253"/>
      <c r="M23" s="253"/>
    </row>
    <row r="24" spans="1:13" ht="19.5" customHeight="1" x14ac:dyDescent="0.15">
      <c r="A24" s="252"/>
      <c r="B24" s="253" t="s">
        <v>493</v>
      </c>
      <c r="C24" s="253"/>
      <c r="D24" s="253"/>
      <c r="E24" s="253"/>
      <c r="F24" s="253"/>
      <c r="G24" s="253"/>
      <c r="H24" s="253"/>
      <c r="I24" s="253"/>
      <c r="J24" s="253"/>
      <c r="K24" s="253"/>
      <c r="L24" s="253"/>
      <c r="M24" s="253"/>
    </row>
    <row r="25" spans="1:13" ht="19.5" customHeight="1" x14ac:dyDescent="0.15">
      <c r="A25" s="252"/>
      <c r="B25" s="253" t="s">
        <v>494</v>
      </c>
      <c r="C25" s="253"/>
      <c r="D25" s="253"/>
      <c r="E25" s="253"/>
      <c r="F25" s="253"/>
      <c r="G25" s="253"/>
      <c r="H25" s="253"/>
      <c r="I25" s="253"/>
      <c r="J25" s="253"/>
      <c r="K25" s="253"/>
      <c r="L25" s="253"/>
      <c r="M25" s="253"/>
    </row>
    <row r="26" spans="1:13" ht="19.5" customHeight="1" x14ac:dyDescent="0.15">
      <c r="B26" s="253" t="s">
        <v>495</v>
      </c>
    </row>
    <row r="27" spans="1:13" ht="19.5" customHeight="1" x14ac:dyDescent="0.15">
      <c r="B27" s="253" t="s">
        <v>434</v>
      </c>
    </row>
    <row r="28" spans="1:13" ht="19.5" customHeight="1" x14ac:dyDescent="0.15">
      <c r="B28" s="262" t="s">
        <v>496</v>
      </c>
    </row>
    <row r="29" spans="1:13" ht="19.5" customHeight="1" x14ac:dyDescent="0.15">
      <c r="B29" s="262" t="s">
        <v>497</v>
      </c>
    </row>
    <row r="30" spans="1:13" ht="19.5" customHeight="1" x14ac:dyDescent="0.15">
      <c r="B30" s="253" t="s">
        <v>498</v>
      </c>
    </row>
    <row r="31" spans="1:13" ht="19.5" customHeight="1" x14ac:dyDescent="0.15">
      <c r="B31" s="253" t="s">
        <v>435</v>
      </c>
    </row>
    <row r="32" spans="1:13" ht="19.5" customHeight="1" x14ac:dyDescent="0.15">
      <c r="B32" s="253" t="s">
        <v>436</v>
      </c>
    </row>
    <row r="33" spans="1:13" ht="19.5" customHeight="1" x14ac:dyDescent="0.15">
      <c r="B33" s="253" t="s">
        <v>437</v>
      </c>
    </row>
    <row r="34" spans="1:13" ht="19.5" customHeight="1" x14ac:dyDescent="0.15">
      <c r="B34" s="253" t="s">
        <v>438</v>
      </c>
    </row>
    <row r="35" spans="1:13" ht="19.5" customHeight="1" x14ac:dyDescent="0.15">
      <c r="B35" s="253"/>
    </row>
    <row r="36" spans="1:13" ht="38.25" customHeight="1" x14ac:dyDescent="0.15">
      <c r="B36" s="292" t="s">
        <v>439</v>
      </c>
      <c r="C36" s="292"/>
      <c r="D36" s="292"/>
      <c r="E36" s="292"/>
    </row>
    <row r="37" spans="1:13" ht="19.5" customHeight="1" x14ac:dyDescent="0.15"/>
    <row r="38" spans="1:13" ht="19.5" customHeight="1" x14ac:dyDescent="0.15">
      <c r="A38" s="255">
        <v>4</v>
      </c>
      <c r="B38" s="253" t="s">
        <v>440</v>
      </c>
      <c r="C38" s="253"/>
      <c r="D38" s="253"/>
      <c r="E38" s="253"/>
      <c r="F38" s="253"/>
      <c r="G38" s="253"/>
      <c r="H38" s="253"/>
      <c r="I38" s="253"/>
      <c r="J38" s="253"/>
      <c r="K38" s="253"/>
      <c r="L38" s="253"/>
      <c r="M38" s="253"/>
    </row>
    <row r="39" spans="1:13" ht="30.75" customHeight="1" x14ac:dyDescent="0.15">
      <c r="A39" s="263"/>
      <c r="B39" s="293" t="s">
        <v>502</v>
      </c>
      <c r="C39" s="293"/>
      <c r="D39" s="293"/>
      <c r="E39" s="293"/>
      <c r="F39" s="293"/>
      <c r="G39" s="253"/>
      <c r="H39" s="253"/>
      <c r="I39" s="253"/>
      <c r="J39" s="253"/>
      <c r="K39" s="253"/>
      <c r="L39" s="253"/>
      <c r="M39" s="253"/>
    </row>
    <row r="40" spans="1:13" ht="19.5" customHeight="1" x14ac:dyDescent="0.15">
      <c r="B40" s="264" t="s">
        <v>441</v>
      </c>
      <c r="C40" s="253"/>
      <c r="D40" s="253"/>
      <c r="E40" s="253"/>
      <c r="F40" s="253"/>
      <c r="G40" s="253"/>
      <c r="H40" s="253"/>
      <c r="I40" s="253"/>
      <c r="J40" s="253"/>
      <c r="K40" s="253"/>
      <c r="L40" s="253"/>
      <c r="M40" s="253"/>
    </row>
    <row r="41" spans="1:13" ht="19.5" customHeight="1" x14ac:dyDescent="0.15">
      <c r="A41" s="252"/>
      <c r="B41" s="253"/>
      <c r="C41" s="253"/>
      <c r="D41" s="253"/>
      <c r="E41" s="253"/>
      <c r="F41" s="253"/>
      <c r="G41" s="253"/>
      <c r="H41" s="253"/>
      <c r="I41" s="253"/>
      <c r="J41" s="253"/>
      <c r="K41" s="253"/>
      <c r="L41" s="253"/>
      <c r="M41" s="253"/>
    </row>
    <row r="42" spans="1:13" ht="19.5" customHeight="1" x14ac:dyDescent="0.15">
      <c r="A42" s="255">
        <v>5</v>
      </c>
      <c r="B42" s="261" t="s">
        <v>442</v>
      </c>
      <c r="C42" s="253"/>
      <c r="D42" s="253"/>
      <c r="E42" s="253"/>
      <c r="F42" s="253"/>
      <c r="G42" s="253"/>
      <c r="H42" s="253"/>
      <c r="I42" s="253"/>
      <c r="J42" s="253"/>
      <c r="K42" s="253"/>
      <c r="L42" s="253"/>
      <c r="M42" s="253"/>
    </row>
    <row r="43" spans="1:13" ht="19.5" customHeight="1" x14ac:dyDescent="0.15">
      <c r="A43" s="252"/>
      <c r="B43" s="253" t="s">
        <v>443</v>
      </c>
      <c r="C43" s="253"/>
      <c r="D43" s="253"/>
      <c r="E43" s="253"/>
      <c r="F43" s="253"/>
      <c r="G43" s="253"/>
      <c r="H43" s="253"/>
      <c r="I43" s="253"/>
      <c r="J43" s="253"/>
      <c r="K43" s="253"/>
      <c r="L43" s="253"/>
      <c r="M43" s="253"/>
    </row>
    <row r="44" spans="1:13" ht="19.5" customHeight="1" x14ac:dyDescent="0.15">
      <c r="A44" s="252"/>
      <c r="B44" s="253" t="s">
        <v>444</v>
      </c>
      <c r="C44" s="253"/>
      <c r="D44" s="253"/>
      <c r="E44" s="253"/>
      <c r="F44" s="253"/>
      <c r="G44" s="253"/>
      <c r="H44" s="253"/>
      <c r="I44" s="253"/>
      <c r="J44" s="253"/>
      <c r="K44" s="253"/>
      <c r="L44" s="253"/>
      <c r="M44" s="253"/>
    </row>
    <row r="45" spans="1:13" ht="19.5" customHeight="1" x14ac:dyDescent="0.15">
      <c r="A45" s="252"/>
      <c r="B45" s="253" t="s">
        <v>445</v>
      </c>
      <c r="C45" s="253"/>
      <c r="D45" s="253"/>
      <c r="E45" s="253"/>
      <c r="F45" s="253"/>
      <c r="G45" s="253"/>
      <c r="H45" s="253"/>
      <c r="I45" s="253"/>
      <c r="J45" s="253"/>
      <c r="K45" s="253"/>
      <c r="L45" s="253"/>
      <c r="M45" s="253"/>
    </row>
    <row r="46" spans="1:13" ht="19.5" customHeight="1" x14ac:dyDescent="0.15">
      <c r="B46" s="265" t="s">
        <v>446</v>
      </c>
    </row>
    <row r="47" spans="1:13" ht="19.5" customHeight="1" x14ac:dyDescent="0.15">
      <c r="B47" s="253" t="s">
        <v>447</v>
      </c>
    </row>
    <row r="48" spans="1:13" x14ac:dyDescent="0.15">
      <c r="B48" s="253"/>
    </row>
    <row r="49" spans="2:2" x14ac:dyDescent="0.15">
      <c r="B49" s="253"/>
    </row>
    <row r="50" spans="2:2" x14ac:dyDescent="0.15">
      <c r="B50" s="253"/>
    </row>
    <row r="51" spans="2:2" x14ac:dyDescent="0.15">
      <c r="B51" s="253"/>
    </row>
    <row r="52" spans="2:2" x14ac:dyDescent="0.15">
      <c r="B52" s="253"/>
    </row>
    <row r="53" spans="2:2" ht="19.5" customHeight="1" x14ac:dyDescent="0.15"/>
    <row r="54" spans="2:2" ht="19.5" customHeight="1" x14ac:dyDescent="0.15"/>
    <row r="55" spans="2:2" ht="19.5" customHeight="1" x14ac:dyDescent="0.15"/>
  </sheetData>
  <mergeCells count="2">
    <mergeCell ref="B36:E36"/>
    <mergeCell ref="B39:F39"/>
  </mergeCells>
  <phoneticPr fontId="35"/>
  <conditionalFormatting sqref="C11:C12">
    <cfRule type="cellIs" dxfId="52" priority="2" stopIfTrue="1" operator="equal">
      <formula>""</formula>
    </cfRule>
  </conditionalFormatting>
  <conditionalFormatting sqref="C8:C9">
    <cfRule type="cellIs" dxfId="51" priority="3" stopIfTrue="1" operator="notEqual">
      <formula>""</formula>
    </cfRule>
  </conditionalFormatting>
  <conditionalFormatting sqref="C10">
    <cfRule type="cellIs" dxfId="50" priority="1" stopIfTrue="1" operator="equal">
      <formula>""</formula>
    </cfRule>
  </conditionalFormatting>
  <pageMargins left="0.7" right="0.7" top="0.75" bottom="0.75" header="0.3" footer="0.3"/>
  <pageSetup paperSize="9" scale="73"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4"/>
  <sheetViews>
    <sheetView view="pageBreakPreview" zoomScaleNormal="100" zoomScaleSheetLayoutView="100" workbookViewId="0">
      <pane xSplit="4" ySplit="7" topLeftCell="E8" activePane="bottomRight" state="frozen"/>
      <selection activeCell="C49" sqref="C49"/>
      <selection pane="topRight" activeCell="C49" sqref="C49"/>
      <selection pane="bottomLeft" activeCell="C49" sqref="C49"/>
      <selection pane="bottomRight" activeCell="C3" sqref="C3"/>
    </sheetView>
  </sheetViews>
  <sheetFormatPr defaultRowHeight="13.5" x14ac:dyDescent="0.15"/>
  <cols>
    <col min="1" max="1" width="11.875" customWidth="1"/>
    <col min="2" max="2" width="12.875" customWidth="1"/>
    <col min="3" max="3" width="32.125" customWidth="1"/>
    <col min="4" max="4" width="39.125" customWidth="1"/>
  </cols>
  <sheetData>
    <row r="1" spans="1:8" ht="21" x14ac:dyDescent="0.15">
      <c r="A1" s="212" t="s">
        <v>222</v>
      </c>
      <c r="B1" s="211"/>
      <c r="D1" s="36"/>
      <c r="E1" s="36"/>
      <c r="F1" s="36"/>
    </row>
    <row r="2" spans="1:8" ht="21.75" customHeight="1" x14ac:dyDescent="0.15">
      <c r="C2" s="13" t="s">
        <v>228</v>
      </c>
      <c r="D2" s="1"/>
      <c r="E2" s="5"/>
      <c r="F2" s="5"/>
    </row>
    <row r="3" spans="1:8" ht="17.25" customHeight="1" x14ac:dyDescent="0.15">
      <c r="A3" s="2"/>
      <c r="B3" s="1"/>
      <c r="C3" s="12" t="s">
        <v>52</v>
      </c>
      <c r="D3" s="142" t="str">
        <f>IF(初めにお読みください!C8="","",初めにお読みください!C8)</f>
        <v/>
      </c>
      <c r="E3" s="1"/>
      <c r="H3" s="6"/>
    </row>
    <row r="4" spans="1:8" x14ac:dyDescent="0.15">
      <c r="D4" s="12" t="s">
        <v>0</v>
      </c>
    </row>
    <row r="5" spans="1:8" x14ac:dyDescent="0.15">
      <c r="A5" s="372" t="s">
        <v>77</v>
      </c>
      <c r="B5" s="366" t="s">
        <v>172</v>
      </c>
      <c r="C5" s="8" t="s">
        <v>55</v>
      </c>
      <c r="D5" s="201" t="s">
        <v>171</v>
      </c>
    </row>
    <row r="6" spans="1:8" ht="23.25" customHeight="1" x14ac:dyDescent="0.15">
      <c r="A6" s="372"/>
      <c r="B6" s="366"/>
      <c r="C6" s="207" t="s">
        <v>414</v>
      </c>
      <c r="D6" s="237" t="s">
        <v>365</v>
      </c>
    </row>
    <row r="7" spans="1:8" x14ac:dyDescent="0.15">
      <c r="A7" s="372"/>
      <c r="B7" s="366"/>
      <c r="C7" s="200" t="s">
        <v>229</v>
      </c>
      <c r="D7" s="201" t="s">
        <v>230</v>
      </c>
    </row>
    <row r="8" spans="1:8" ht="18.75" customHeight="1" x14ac:dyDescent="0.15">
      <c r="A8" s="367" t="s">
        <v>205</v>
      </c>
      <c r="B8" s="8" t="s">
        <v>173</v>
      </c>
      <c r="C8" s="135"/>
      <c r="D8" s="128" t="str">
        <f>IF(ISERR(C8/入所減免額推計*入所補助額),"",C8/入所減免額推計*入所補助額)</f>
        <v/>
      </c>
    </row>
    <row r="9" spans="1:8" ht="18.75" customHeight="1" x14ac:dyDescent="0.15">
      <c r="A9" s="368"/>
      <c r="B9" s="8" t="s">
        <v>174</v>
      </c>
      <c r="C9" s="135"/>
      <c r="D9" s="128" t="str">
        <f>IF(ISERR(C9/入所減免額推計*入所補助額),"",C9/入所減免額推計*入所補助額)</f>
        <v/>
      </c>
    </row>
    <row r="10" spans="1:8" ht="18.75" customHeight="1" x14ac:dyDescent="0.15">
      <c r="A10" s="368"/>
      <c r="B10" s="8" t="s">
        <v>231</v>
      </c>
      <c r="C10" s="135"/>
      <c r="D10" s="128" t="str">
        <f t="shared" ref="D10:D41" si="0">IF(ISERR(C10/入所減免額推計*入所補助額),"",C10/入所減免額推計*入所補助額)</f>
        <v/>
      </c>
    </row>
    <row r="11" spans="1:8" ht="18.75" customHeight="1" x14ac:dyDescent="0.15">
      <c r="A11" s="369"/>
      <c r="B11" s="8" t="s">
        <v>175</v>
      </c>
      <c r="C11" s="135"/>
      <c r="D11" s="128" t="str">
        <f t="shared" si="0"/>
        <v/>
      </c>
    </row>
    <row r="12" spans="1:8" ht="18.75" customHeight="1" x14ac:dyDescent="0.15">
      <c r="A12" s="370" t="s">
        <v>211</v>
      </c>
      <c r="B12" s="8" t="s">
        <v>176</v>
      </c>
      <c r="C12" s="135"/>
      <c r="D12" s="128" t="str">
        <f t="shared" si="0"/>
        <v/>
      </c>
    </row>
    <row r="13" spans="1:8" ht="18.75" customHeight="1" x14ac:dyDescent="0.15">
      <c r="A13" s="371"/>
      <c r="B13" s="8" t="s">
        <v>177</v>
      </c>
      <c r="C13" s="135"/>
      <c r="D13" s="128" t="str">
        <f t="shared" si="0"/>
        <v/>
      </c>
    </row>
    <row r="14" spans="1:8" ht="18.75" customHeight="1" x14ac:dyDescent="0.15">
      <c r="A14" s="371"/>
      <c r="B14" s="8" t="s">
        <v>178</v>
      </c>
      <c r="C14" s="135"/>
      <c r="D14" s="128" t="str">
        <f t="shared" si="0"/>
        <v/>
      </c>
    </row>
    <row r="15" spans="1:8" ht="18.75" customHeight="1" x14ac:dyDescent="0.15">
      <c r="A15" s="333"/>
      <c r="B15" s="8" t="s">
        <v>179</v>
      </c>
      <c r="C15" s="135"/>
      <c r="D15" s="128" t="str">
        <f t="shared" si="0"/>
        <v/>
      </c>
    </row>
    <row r="16" spans="1:8" ht="18.75" customHeight="1" x14ac:dyDescent="0.15">
      <c r="A16" s="370" t="s">
        <v>210</v>
      </c>
      <c r="B16" s="8" t="s">
        <v>180</v>
      </c>
      <c r="C16" s="135"/>
      <c r="D16" s="128" t="str">
        <f t="shared" si="0"/>
        <v/>
      </c>
    </row>
    <row r="17" spans="1:4" ht="18.75" customHeight="1" x14ac:dyDescent="0.15">
      <c r="A17" s="371"/>
      <c r="B17" s="8" t="s">
        <v>181</v>
      </c>
      <c r="C17" s="135"/>
      <c r="D17" s="128" t="str">
        <f t="shared" si="0"/>
        <v/>
      </c>
    </row>
    <row r="18" spans="1:4" ht="18.75" customHeight="1" x14ac:dyDescent="0.15">
      <c r="A18" s="371"/>
      <c r="B18" s="8" t="s">
        <v>182</v>
      </c>
      <c r="C18" s="135"/>
      <c r="D18" s="128" t="str">
        <f t="shared" si="0"/>
        <v/>
      </c>
    </row>
    <row r="19" spans="1:4" ht="18.75" customHeight="1" x14ac:dyDescent="0.15">
      <c r="A19" s="371"/>
      <c r="B19" s="8" t="s">
        <v>183</v>
      </c>
      <c r="C19" s="135"/>
      <c r="D19" s="128" t="str">
        <f t="shared" si="0"/>
        <v/>
      </c>
    </row>
    <row r="20" spans="1:4" ht="18.75" customHeight="1" x14ac:dyDescent="0.15">
      <c r="A20" s="371"/>
      <c r="B20" s="8" t="s">
        <v>184</v>
      </c>
      <c r="C20" s="135"/>
      <c r="D20" s="128" t="str">
        <f t="shared" si="0"/>
        <v/>
      </c>
    </row>
    <row r="21" spans="1:4" ht="18.75" customHeight="1" x14ac:dyDescent="0.15">
      <c r="A21" s="371"/>
      <c r="B21" s="8" t="s">
        <v>185</v>
      </c>
      <c r="C21" s="135"/>
      <c r="D21" s="128" t="str">
        <f t="shared" si="0"/>
        <v/>
      </c>
    </row>
    <row r="22" spans="1:4" ht="18.75" customHeight="1" x14ac:dyDescent="0.15">
      <c r="A22" s="333"/>
      <c r="B22" s="8" t="s">
        <v>186</v>
      </c>
      <c r="C22" s="135"/>
      <c r="D22" s="128" t="str">
        <f t="shared" si="0"/>
        <v/>
      </c>
    </row>
    <row r="23" spans="1:4" ht="18.75" customHeight="1" x14ac:dyDescent="0.15">
      <c r="A23" s="370" t="s">
        <v>209</v>
      </c>
      <c r="B23" s="8" t="s">
        <v>187</v>
      </c>
      <c r="C23" s="135"/>
      <c r="D23" s="128" t="str">
        <f t="shared" si="0"/>
        <v/>
      </c>
    </row>
    <row r="24" spans="1:4" ht="18.75" customHeight="1" x14ac:dyDescent="0.15">
      <c r="A24" s="371"/>
      <c r="B24" s="8" t="s">
        <v>188</v>
      </c>
      <c r="C24" s="135"/>
      <c r="D24" s="128" t="str">
        <f t="shared" si="0"/>
        <v/>
      </c>
    </row>
    <row r="25" spans="1:4" ht="18.75" customHeight="1" x14ac:dyDescent="0.15">
      <c r="A25" s="371"/>
      <c r="B25" s="8" t="s">
        <v>189</v>
      </c>
      <c r="C25" s="135"/>
      <c r="D25" s="128" t="str">
        <f t="shared" si="0"/>
        <v/>
      </c>
    </row>
    <row r="26" spans="1:4" ht="18.75" customHeight="1" x14ac:dyDescent="0.15">
      <c r="A26" s="371"/>
      <c r="B26" s="8" t="s">
        <v>190</v>
      </c>
      <c r="C26" s="135"/>
      <c r="D26" s="128" t="str">
        <f t="shared" si="0"/>
        <v/>
      </c>
    </row>
    <row r="27" spans="1:4" ht="18.75" customHeight="1" x14ac:dyDescent="0.15">
      <c r="A27" s="333"/>
      <c r="B27" s="8" t="s">
        <v>191</v>
      </c>
      <c r="C27" s="135"/>
      <c r="D27" s="128" t="str">
        <f t="shared" si="0"/>
        <v/>
      </c>
    </row>
    <row r="28" spans="1:4" ht="18.75" customHeight="1" x14ac:dyDescent="0.15">
      <c r="A28" s="370" t="s">
        <v>208</v>
      </c>
      <c r="B28" s="8" t="s">
        <v>192</v>
      </c>
      <c r="C28" s="135"/>
      <c r="D28" s="128" t="str">
        <f t="shared" si="0"/>
        <v/>
      </c>
    </row>
    <row r="29" spans="1:4" ht="18.75" customHeight="1" x14ac:dyDescent="0.15">
      <c r="A29" s="371"/>
      <c r="B29" s="8" t="s">
        <v>193</v>
      </c>
      <c r="C29" s="135"/>
      <c r="D29" s="128" t="str">
        <f t="shared" si="0"/>
        <v/>
      </c>
    </row>
    <row r="30" spans="1:4" ht="18.75" customHeight="1" x14ac:dyDescent="0.15">
      <c r="A30" s="333"/>
      <c r="B30" s="8" t="s">
        <v>194</v>
      </c>
      <c r="C30" s="135"/>
      <c r="D30" s="128" t="str">
        <f t="shared" si="0"/>
        <v/>
      </c>
    </row>
    <row r="31" spans="1:4" ht="18.75" customHeight="1" x14ac:dyDescent="0.15">
      <c r="A31" s="370" t="s">
        <v>207</v>
      </c>
      <c r="B31" s="8" t="s">
        <v>195</v>
      </c>
      <c r="C31" s="135"/>
      <c r="D31" s="128" t="str">
        <f t="shared" si="0"/>
        <v/>
      </c>
    </row>
    <row r="32" spans="1:4" ht="18.75" customHeight="1" x14ac:dyDescent="0.15">
      <c r="A32" s="371"/>
      <c r="B32" s="8" t="s">
        <v>196</v>
      </c>
      <c r="C32" s="135"/>
      <c r="D32" s="128" t="str">
        <f t="shared" si="0"/>
        <v/>
      </c>
    </row>
    <row r="33" spans="1:4" ht="18.75" customHeight="1" x14ac:dyDescent="0.15">
      <c r="A33" s="371"/>
      <c r="B33" s="8" t="s">
        <v>197</v>
      </c>
      <c r="C33" s="135"/>
      <c r="D33" s="128" t="str">
        <f t="shared" si="0"/>
        <v/>
      </c>
    </row>
    <row r="34" spans="1:4" ht="18.75" customHeight="1" x14ac:dyDescent="0.15">
      <c r="A34" s="371"/>
      <c r="B34" s="8" t="s">
        <v>198</v>
      </c>
      <c r="C34" s="135"/>
      <c r="D34" s="128" t="str">
        <f t="shared" si="0"/>
        <v/>
      </c>
    </row>
    <row r="35" spans="1:4" ht="18.75" customHeight="1" x14ac:dyDescent="0.15">
      <c r="A35" s="371"/>
      <c r="B35" s="8" t="s">
        <v>199</v>
      </c>
      <c r="C35" s="135"/>
      <c r="D35" s="128" t="str">
        <f t="shared" si="0"/>
        <v/>
      </c>
    </row>
    <row r="36" spans="1:4" ht="18.75" customHeight="1" x14ac:dyDescent="0.15">
      <c r="A36" s="371"/>
      <c r="B36" s="8" t="s">
        <v>200</v>
      </c>
      <c r="C36" s="135"/>
      <c r="D36" s="128" t="str">
        <f t="shared" si="0"/>
        <v/>
      </c>
    </row>
    <row r="37" spans="1:4" ht="18.75" customHeight="1" x14ac:dyDescent="0.15">
      <c r="A37" s="371"/>
      <c r="B37" s="8" t="s">
        <v>201</v>
      </c>
      <c r="C37" s="135"/>
      <c r="D37" s="128" t="str">
        <f t="shared" si="0"/>
        <v/>
      </c>
    </row>
    <row r="38" spans="1:4" ht="18.75" customHeight="1" x14ac:dyDescent="0.15">
      <c r="A38" s="371"/>
      <c r="B38" s="8" t="s">
        <v>202</v>
      </c>
      <c r="C38" s="135"/>
      <c r="D38" s="128" t="str">
        <f t="shared" si="0"/>
        <v/>
      </c>
    </row>
    <row r="39" spans="1:4" ht="18.75" customHeight="1" x14ac:dyDescent="0.15">
      <c r="A39" s="371"/>
      <c r="B39" s="8" t="s">
        <v>203</v>
      </c>
      <c r="C39" s="135"/>
      <c r="D39" s="128" t="str">
        <f t="shared" si="0"/>
        <v/>
      </c>
    </row>
    <row r="40" spans="1:4" ht="18.75" customHeight="1" x14ac:dyDescent="0.15">
      <c r="A40" s="333"/>
      <c r="B40" s="8" t="s">
        <v>204</v>
      </c>
      <c r="C40" s="135"/>
      <c r="D40" s="128" t="str">
        <f t="shared" si="0"/>
        <v/>
      </c>
    </row>
    <row r="41" spans="1:4" ht="23.25" customHeight="1" thickBot="1" x14ac:dyDescent="0.2">
      <c r="A41" s="16" t="s">
        <v>206</v>
      </c>
      <c r="B41" s="15"/>
      <c r="C41" s="135"/>
      <c r="D41" s="128" t="str">
        <f t="shared" si="0"/>
        <v/>
      </c>
    </row>
    <row r="42" spans="1:4" x14ac:dyDescent="0.15">
      <c r="A42" s="373" t="s">
        <v>1</v>
      </c>
      <c r="B42" s="374"/>
      <c r="C42" s="19" t="s">
        <v>7</v>
      </c>
      <c r="D42" s="26" t="s">
        <v>5</v>
      </c>
    </row>
    <row r="43" spans="1:4" ht="23.25" customHeight="1" thickBot="1" x14ac:dyDescent="0.2">
      <c r="A43" s="375"/>
      <c r="B43" s="376"/>
      <c r="C43" s="32">
        <f>SUM(C8:C41)</f>
        <v>0</v>
      </c>
      <c r="D43" s="31">
        <f>SUM(D8:D41)</f>
        <v>0</v>
      </c>
    </row>
    <row r="44" spans="1:4" x14ac:dyDescent="0.15">
      <c r="A44" t="s">
        <v>251</v>
      </c>
    </row>
  </sheetData>
  <mergeCells count="9">
    <mergeCell ref="B5:B7"/>
    <mergeCell ref="A8:A11"/>
    <mergeCell ref="A12:A15"/>
    <mergeCell ref="A5:A7"/>
    <mergeCell ref="A42:B43"/>
    <mergeCell ref="A16:A22"/>
    <mergeCell ref="A23:A27"/>
    <mergeCell ref="A28:A30"/>
    <mergeCell ref="A31:A40"/>
  </mergeCells>
  <phoneticPr fontId="2"/>
  <conditionalFormatting sqref="C43:D43">
    <cfRule type="cellIs" dxfId="25" priority="1" stopIfTrue="1" operator="equal">
      <formula>0</formula>
    </cfRule>
  </conditionalFormatting>
  <conditionalFormatting sqref="D8:D41">
    <cfRule type="cellIs" dxfId="24" priority="2" stopIfTrue="1" operator="greaterThan">
      <formula>0</formula>
    </cfRule>
  </conditionalFormatting>
  <conditionalFormatting sqref="C8:C41">
    <cfRule type="cellIs" dxfId="23" priority="3" stopIfTrue="1" operator="notEqual">
      <formula>""</formula>
    </cfRule>
  </conditionalFormatting>
  <pageMargins left="0.75" right="0.51181102362204722" top="0.74803149606299213" bottom="0.39370078740157483" header="0.51181102362204722" footer="0.19685039370078741"/>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view="pageBreakPreview" zoomScaleNormal="100" zoomScaleSheetLayoutView="100" workbookViewId="0">
      <pane xSplit="4" ySplit="7" topLeftCell="E8" activePane="bottomRight" state="frozen"/>
      <selection activeCell="C49" sqref="C49"/>
      <selection pane="topRight" activeCell="C49" sqref="C49"/>
      <selection pane="bottomLeft" activeCell="C49" sqref="C49"/>
      <selection pane="bottomRight" activeCell="D3" sqref="D3"/>
    </sheetView>
  </sheetViews>
  <sheetFormatPr defaultRowHeight="13.5" x14ac:dyDescent="0.15"/>
  <cols>
    <col min="2" max="2" width="10.375" customWidth="1"/>
    <col min="3" max="4" width="35.625" customWidth="1"/>
  </cols>
  <sheetData>
    <row r="1" spans="1:8" ht="21" x14ac:dyDescent="0.15">
      <c r="A1" s="341" t="s">
        <v>223</v>
      </c>
      <c r="B1" s="378"/>
      <c r="D1" s="36"/>
      <c r="E1" s="36"/>
      <c r="F1" s="36"/>
    </row>
    <row r="2" spans="1:8" ht="21.75" customHeight="1" x14ac:dyDescent="0.15">
      <c r="A2" s="377" t="s">
        <v>163</v>
      </c>
      <c r="B2" s="317"/>
      <c r="C2" s="317"/>
      <c r="D2" s="317"/>
      <c r="E2" s="5"/>
      <c r="F2" s="5"/>
    </row>
    <row r="3" spans="1:8" ht="17.25" customHeight="1" x14ac:dyDescent="0.15">
      <c r="A3" s="2"/>
      <c r="B3" s="1"/>
      <c r="C3" s="12" t="s">
        <v>52</v>
      </c>
      <c r="D3" s="142" t="str">
        <f>IF(初めにお読みください!C8="","",初めにお読みください!C8)</f>
        <v/>
      </c>
      <c r="E3" s="1"/>
      <c r="H3" s="6"/>
    </row>
    <row r="4" spans="1:8" x14ac:dyDescent="0.15">
      <c r="D4" s="12" t="s">
        <v>25</v>
      </c>
    </row>
    <row r="5" spans="1:8" ht="13.5" customHeight="1" x14ac:dyDescent="0.15">
      <c r="A5" s="372" t="s">
        <v>77</v>
      </c>
      <c r="B5" s="366" t="s">
        <v>172</v>
      </c>
      <c r="C5" s="8" t="s">
        <v>55</v>
      </c>
      <c r="D5" s="201" t="s">
        <v>171</v>
      </c>
    </row>
    <row r="6" spans="1:8" ht="23.25" customHeight="1" x14ac:dyDescent="0.15">
      <c r="A6" s="372"/>
      <c r="B6" s="366"/>
      <c r="C6" s="207" t="s">
        <v>415</v>
      </c>
      <c r="D6" s="46" t="s">
        <v>257</v>
      </c>
    </row>
    <row r="7" spans="1:8" ht="19.5" customHeight="1" x14ac:dyDescent="0.15">
      <c r="A7" s="372"/>
      <c r="B7" s="366"/>
      <c r="C7" s="206" t="s">
        <v>157</v>
      </c>
      <c r="D7" s="16" t="s">
        <v>158</v>
      </c>
    </row>
    <row r="8" spans="1:8" ht="19.5" customHeight="1" x14ac:dyDescent="0.15">
      <c r="A8" s="370" t="s">
        <v>212</v>
      </c>
      <c r="B8" s="8" t="s">
        <v>173</v>
      </c>
      <c r="C8" s="135"/>
      <c r="D8" s="213" t="str">
        <f>IF(ISERR(C8/入所減免額推計*様式１5!$O$11),"",C8/様式１5!$E$11*様式１5!$O$11)</f>
        <v/>
      </c>
    </row>
    <row r="9" spans="1:8" ht="19.5" customHeight="1" x14ac:dyDescent="0.15">
      <c r="A9" s="371"/>
      <c r="B9" s="8" t="s">
        <v>174</v>
      </c>
      <c r="C9" s="135"/>
      <c r="D9" s="213" t="str">
        <f>IF(ISERR(C9/様式１5!$E$11*様式１5!$O$11),"",C9/様式１5!$E$11*様式１5!$O$11)</f>
        <v/>
      </c>
    </row>
    <row r="10" spans="1:8" ht="19.5" customHeight="1" x14ac:dyDescent="0.15">
      <c r="A10" s="371"/>
      <c r="B10" s="8" t="s">
        <v>231</v>
      </c>
      <c r="C10" s="135"/>
      <c r="D10" s="213" t="str">
        <f>IF(ISERR(C10/様式１5!$E$11*様式１5!$O$11),"",C10/様式１5!$E$11*様式１5!$O$11)</f>
        <v/>
      </c>
    </row>
    <row r="11" spans="1:8" ht="19.5" customHeight="1" x14ac:dyDescent="0.15">
      <c r="A11" s="333"/>
      <c r="B11" s="8" t="s">
        <v>175</v>
      </c>
      <c r="C11" s="135"/>
      <c r="D11" s="213" t="str">
        <f>IF(ISERR(C11/様式１5!$E$11*様式１5!$O$11),"",C11/様式１5!$E$11*様式１5!$O$11)</f>
        <v/>
      </c>
    </row>
    <row r="12" spans="1:8" ht="19.5" customHeight="1" x14ac:dyDescent="0.15">
      <c r="A12" s="370" t="s">
        <v>211</v>
      </c>
      <c r="B12" s="8" t="s">
        <v>176</v>
      </c>
      <c r="C12" s="135"/>
      <c r="D12" s="213" t="str">
        <f>IF(ISERR(C12/様式１5!$E$11*様式１5!$O$11),"",C12/様式１5!$E$11*様式１5!$O$11)</f>
        <v/>
      </c>
    </row>
    <row r="13" spans="1:8" ht="19.5" customHeight="1" x14ac:dyDescent="0.15">
      <c r="A13" s="371"/>
      <c r="B13" s="8" t="s">
        <v>177</v>
      </c>
      <c r="C13" s="135"/>
      <c r="D13" s="213" t="str">
        <f>IF(ISERR(C13/様式１5!$E$11*様式１5!$O$11),"",C13/様式１5!$E$11*様式１5!$O$11)</f>
        <v/>
      </c>
    </row>
    <row r="14" spans="1:8" ht="19.5" customHeight="1" x14ac:dyDescent="0.15">
      <c r="A14" s="371"/>
      <c r="B14" s="8" t="s">
        <v>178</v>
      </c>
      <c r="C14" s="135"/>
      <c r="D14" s="213" t="str">
        <f>IF(ISERR(C14/様式１5!$E$11*様式１5!$O$11),"",C14/様式１5!$E$11*様式１5!$O$11)</f>
        <v/>
      </c>
    </row>
    <row r="15" spans="1:8" ht="19.5" customHeight="1" x14ac:dyDescent="0.15">
      <c r="A15" s="333"/>
      <c r="B15" s="8" t="s">
        <v>179</v>
      </c>
      <c r="C15" s="135"/>
      <c r="D15" s="213" t="str">
        <f>IF(ISERR(C15/様式１5!$E$11*様式１5!$O$11),"",C15/様式１5!$E$11*様式１5!$O$11)</f>
        <v/>
      </c>
    </row>
    <row r="16" spans="1:8" ht="19.5" customHeight="1" x14ac:dyDescent="0.15">
      <c r="A16" s="370" t="s">
        <v>210</v>
      </c>
      <c r="B16" s="8" t="s">
        <v>180</v>
      </c>
      <c r="C16" s="135"/>
      <c r="D16" s="213" t="str">
        <f>IF(ISERR(C16/様式１5!$E$11*様式１5!$O$11),"",C16/様式１5!$E$11*様式１5!$O$11)</f>
        <v/>
      </c>
    </row>
    <row r="17" spans="1:4" ht="19.5" customHeight="1" x14ac:dyDescent="0.15">
      <c r="A17" s="371"/>
      <c r="B17" s="8" t="s">
        <v>181</v>
      </c>
      <c r="C17" s="135"/>
      <c r="D17" s="213" t="str">
        <f>IF(ISERR(C17/様式１5!$E$11*様式１5!$O$11),"",C17/様式１5!$E$11*様式１5!$O$11)</f>
        <v/>
      </c>
    </row>
    <row r="18" spans="1:4" ht="19.5" customHeight="1" x14ac:dyDescent="0.15">
      <c r="A18" s="371"/>
      <c r="B18" s="8" t="s">
        <v>182</v>
      </c>
      <c r="C18" s="135"/>
      <c r="D18" s="213" t="str">
        <f>IF(ISERR(C18/様式１5!$E$11*様式１5!$O$11),"",C18/様式１5!$E$11*様式１5!$O$11)</f>
        <v/>
      </c>
    </row>
    <row r="19" spans="1:4" ht="19.5" customHeight="1" x14ac:dyDescent="0.15">
      <c r="A19" s="371"/>
      <c r="B19" s="8" t="s">
        <v>183</v>
      </c>
      <c r="C19" s="135"/>
      <c r="D19" s="213" t="str">
        <f>IF(ISERR(C19/様式１5!$E$11*様式１5!$O$11),"",C19/様式１5!$E$11*様式１5!$O$11)</f>
        <v/>
      </c>
    </row>
    <row r="20" spans="1:4" ht="19.5" customHeight="1" x14ac:dyDescent="0.15">
      <c r="A20" s="371"/>
      <c r="B20" s="8" t="s">
        <v>184</v>
      </c>
      <c r="C20" s="135"/>
      <c r="D20" s="213" t="str">
        <f>IF(ISERR(C20/様式１5!$E$11*様式１5!$O$11),"",C20/様式１5!$E$11*様式１5!$O$11)</f>
        <v/>
      </c>
    </row>
    <row r="21" spans="1:4" ht="19.5" customHeight="1" x14ac:dyDescent="0.15">
      <c r="A21" s="371"/>
      <c r="B21" s="8" t="s">
        <v>185</v>
      </c>
      <c r="C21" s="135"/>
      <c r="D21" s="213" t="str">
        <f>IF(ISERR(C21/様式１5!$E$11*様式１5!$O$11),"",C21/様式１5!$E$11*様式１5!$O$11)</f>
        <v/>
      </c>
    </row>
    <row r="22" spans="1:4" ht="19.5" customHeight="1" x14ac:dyDescent="0.15">
      <c r="A22" s="333"/>
      <c r="B22" s="8" t="s">
        <v>186</v>
      </c>
      <c r="C22" s="135"/>
      <c r="D22" s="213" t="str">
        <f>IF(ISERR(C22/様式１5!$E$11*様式１5!$O$11),"",C22/様式１5!$E$11*様式１5!$O$11)</f>
        <v/>
      </c>
    </row>
    <row r="23" spans="1:4" ht="19.5" customHeight="1" x14ac:dyDescent="0.15">
      <c r="A23" s="370" t="s">
        <v>209</v>
      </c>
      <c r="B23" s="8" t="s">
        <v>187</v>
      </c>
      <c r="C23" s="135"/>
      <c r="D23" s="213" t="str">
        <f>IF(ISERR(C23/様式１5!$E$11*様式１5!$O$11),"",C23/様式１5!$E$11*様式１5!$O$11)</f>
        <v/>
      </c>
    </row>
    <row r="24" spans="1:4" ht="19.5" customHeight="1" x14ac:dyDescent="0.15">
      <c r="A24" s="371"/>
      <c r="B24" s="8" t="s">
        <v>188</v>
      </c>
      <c r="C24" s="135"/>
      <c r="D24" s="213" t="str">
        <f>IF(ISERR(C24/様式１5!$E$11*様式１5!$O$11),"",C24/様式１5!$E$11*様式１5!$O$11)</f>
        <v/>
      </c>
    </row>
    <row r="25" spans="1:4" ht="19.5" customHeight="1" x14ac:dyDescent="0.15">
      <c r="A25" s="371"/>
      <c r="B25" s="8" t="s">
        <v>189</v>
      </c>
      <c r="C25" s="135"/>
      <c r="D25" s="213" t="str">
        <f>IF(ISERR(C25/様式１5!$E$11*様式１5!$O$11),"",C25/様式１5!$E$11*様式１5!$O$11)</f>
        <v/>
      </c>
    </row>
    <row r="26" spans="1:4" ht="19.5" customHeight="1" x14ac:dyDescent="0.15">
      <c r="A26" s="371"/>
      <c r="B26" s="8" t="s">
        <v>190</v>
      </c>
      <c r="C26" s="135"/>
      <c r="D26" s="213" t="str">
        <f>IF(ISERR(C26/様式１5!$E$11*様式１5!$O$11),"",C26/様式１5!$E$11*様式１5!$O$11)</f>
        <v/>
      </c>
    </row>
    <row r="27" spans="1:4" ht="19.5" customHeight="1" x14ac:dyDescent="0.15">
      <c r="A27" s="333"/>
      <c r="B27" s="8" t="s">
        <v>191</v>
      </c>
      <c r="C27" s="135"/>
      <c r="D27" s="213" t="str">
        <f>IF(ISERR(C27/様式１5!$E$11*様式１5!$O$11),"",C27/様式１5!$E$11*様式１5!$O$11)</f>
        <v/>
      </c>
    </row>
    <row r="28" spans="1:4" ht="19.5" customHeight="1" x14ac:dyDescent="0.15">
      <c r="A28" s="370" t="s">
        <v>208</v>
      </c>
      <c r="B28" s="8" t="s">
        <v>192</v>
      </c>
      <c r="C28" s="135"/>
      <c r="D28" s="213" t="str">
        <f>IF(ISERR(C28/様式１5!$E$11*様式１5!$O$11),"",C28/様式１5!$E$11*様式１5!$O$11)</f>
        <v/>
      </c>
    </row>
    <row r="29" spans="1:4" ht="19.5" customHeight="1" x14ac:dyDescent="0.15">
      <c r="A29" s="371"/>
      <c r="B29" s="8" t="s">
        <v>193</v>
      </c>
      <c r="C29" s="135"/>
      <c r="D29" s="213" t="str">
        <f>IF(ISERR(C29/様式１5!$E$11*様式１5!$O$11),"",C29/様式１5!$E$11*様式１5!$O$11)</f>
        <v/>
      </c>
    </row>
    <row r="30" spans="1:4" ht="19.5" customHeight="1" x14ac:dyDescent="0.15">
      <c r="A30" s="333"/>
      <c r="B30" s="8" t="s">
        <v>194</v>
      </c>
      <c r="C30" s="135"/>
      <c r="D30" s="213" t="str">
        <f>IF(ISERR(C30/様式１5!$E$11*様式１5!$O$11),"",C30/様式１5!$E$11*様式１5!$O$11)</f>
        <v/>
      </c>
    </row>
    <row r="31" spans="1:4" ht="19.5" customHeight="1" x14ac:dyDescent="0.15">
      <c r="A31" s="370" t="s">
        <v>207</v>
      </c>
      <c r="B31" s="8" t="s">
        <v>195</v>
      </c>
      <c r="C31" s="135"/>
      <c r="D31" s="213" t="str">
        <f>IF(ISERR(C31/様式１5!$E$11*様式１5!$O$11),"",C31/様式１5!$E$11*様式１5!$O$11)</f>
        <v/>
      </c>
    </row>
    <row r="32" spans="1:4" ht="19.5" customHeight="1" x14ac:dyDescent="0.15">
      <c r="A32" s="371"/>
      <c r="B32" s="8" t="s">
        <v>196</v>
      </c>
      <c r="C32" s="135"/>
      <c r="D32" s="213" t="str">
        <f>IF(ISERR(C32/様式１5!$E$11*様式１5!$O$11),"",C32/様式１5!$E$11*様式１5!$O$11)</f>
        <v/>
      </c>
    </row>
    <row r="33" spans="1:4" ht="19.5" customHeight="1" x14ac:dyDescent="0.15">
      <c r="A33" s="371"/>
      <c r="B33" s="8" t="s">
        <v>197</v>
      </c>
      <c r="C33" s="135"/>
      <c r="D33" s="213" t="str">
        <f>IF(ISERR(C33/様式１5!$E$11*様式１5!$O$11),"",C33/様式１5!$E$11*様式１5!$O$11)</f>
        <v/>
      </c>
    </row>
    <row r="34" spans="1:4" ht="19.5" customHeight="1" x14ac:dyDescent="0.15">
      <c r="A34" s="371"/>
      <c r="B34" s="8" t="s">
        <v>198</v>
      </c>
      <c r="C34" s="135"/>
      <c r="D34" s="213" t="str">
        <f>IF(ISERR(C34/様式１5!$E$11*様式１5!$O$11),"",C34/様式１5!$E$11*様式１5!$O$11)</f>
        <v/>
      </c>
    </row>
    <row r="35" spans="1:4" ht="19.5" customHeight="1" x14ac:dyDescent="0.15">
      <c r="A35" s="371"/>
      <c r="B35" s="8" t="s">
        <v>199</v>
      </c>
      <c r="C35" s="135"/>
      <c r="D35" s="213" t="str">
        <f>IF(ISERR(C35/様式１5!$E$11*様式１5!$O$11),"",C35/様式１5!$E$11*様式１5!$O$11)</f>
        <v/>
      </c>
    </row>
    <row r="36" spans="1:4" ht="19.5" customHeight="1" x14ac:dyDescent="0.15">
      <c r="A36" s="371"/>
      <c r="B36" s="8" t="s">
        <v>200</v>
      </c>
      <c r="C36" s="135"/>
      <c r="D36" s="213" t="str">
        <f>IF(ISERR(C36/様式１5!$E$11*様式１5!$O$11),"",C36/様式１5!$E$11*様式１5!$O$11)</f>
        <v/>
      </c>
    </row>
    <row r="37" spans="1:4" ht="19.5" customHeight="1" x14ac:dyDescent="0.15">
      <c r="A37" s="371"/>
      <c r="B37" s="8" t="s">
        <v>201</v>
      </c>
      <c r="C37" s="135"/>
      <c r="D37" s="213" t="str">
        <f>IF(ISERR(C37/様式１5!$E$11*様式１5!$O$11),"",C37/様式１5!$E$11*様式１5!$O$11)</f>
        <v/>
      </c>
    </row>
    <row r="38" spans="1:4" ht="19.5" customHeight="1" x14ac:dyDescent="0.15">
      <c r="A38" s="371"/>
      <c r="B38" s="8" t="s">
        <v>202</v>
      </c>
      <c r="C38" s="135"/>
      <c r="D38" s="213" t="str">
        <f>IF(ISERR(C38/様式１5!$E$11*様式１5!$O$11),"",C38/様式１5!$E$11*様式１5!$O$11)</f>
        <v/>
      </c>
    </row>
    <row r="39" spans="1:4" ht="19.5" customHeight="1" x14ac:dyDescent="0.15">
      <c r="A39" s="371"/>
      <c r="B39" s="8" t="s">
        <v>203</v>
      </c>
      <c r="C39" s="135"/>
      <c r="D39" s="213" t="str">
        <f>IF(ISERR(C39/様式１5!$E$11*様式１5!$O$11),"",C39/様式１5!$E$11*様式１5!$O$11)</f>
        <v/>
      </c>
    </row>
    <row r="40" spans="1:4" ht="19.5" customHeight="1" x14ac:dyDescent="0.15">
      <c r="A40" s="333"/>
      <c r="B40" s="8" t="s">
        <v>204</v>
      </c>
      <c r="C40" s="135"/>
      <c r="D40" s="213" t="str">
        <f>IF(ISERR(C40/様式１5!$E$11*様式１5!$O$11),"",C40/様式１5!$E$11*様式１5!$O$11)</f>
        <v/>
      </c>
    </row>
    <row r="41" spans="1:4" ht="21" customHeight="1" thickBot="1" x14ac:dyDescent="0.2">
      <c r="A41" s="16" t="s">
        <v>206</v>
      </c>
      <c r="B41" s="15"/>
      <c r="C41" s="135"/>
      <c r="D41" s="213" t="str">
        <f>IF(ISERR(C41/様式１5!E50*様式１5!O50),"",C41/様式１5!E50*様式１5!O50)</f>
        <v/>
      </c>
    </row>
    <row r="42" spans="1:4" x14ac:dyDescent="0.15">
      <c r="A42" s="373" t="s">
        <v>1</v>
      </c>
      <c r="B42" s="374"/>
      <c r="C42" s="19" t="s">
        <v>78</v>
      </c>
      <c r="D42" s="26" t="s">
        <v>79</v>
      </c>
    </row>
    <row r="43" spans="1:4" ht="23.25" customHeight="1" thickBot="1" x14ac:dyDescent="0.2">
      <c r="A43" s="375"/>
      <c r="B43" s="376"/>
      <c r="C43" s="32">
        <f>SUM(C8:C41)</f>
        <v>0</v>
      </c>
      <c r="D43" s="31">
        <f>SUM(D8:D41)</f>
        <v>0</v>
      </c>
    </row>
    <row r="44" spans="1:4" x14ac:dyDescent="0.15">
      <c r="A44" t="s">
        <v>256</v>
      </c>
    </row>
  </sheetData>
  <mergeCells count="11">
    <mergeCell ref="A1:B1"/>
    <mergeCell ref="A5:A7"/>
    <mergeCell ref="B5:B7"/>
    <mergeCell ref="A8:A11"/>
    <mergeCell ref="A28:A30"/>
    <mergeCell ref="A31:A40"/>
    <mergeCell ref="A42:B43"/>
    <mergeCell ref="A12:A15"/>
    <mergeCell ref="A16:A22"/>
    <mergeCell ref="A2:D2"/>
    <mergeCell ref="A23:A27"/>
  </mergeCells>
  <phoneticPr fontId="2"/>
  <conditionalFormatting sqref="C43:D43">
    <cfRule type="cellIs" dxfId="22" priority="1" stopIfTrue="1" operator="equal">
      <formula>0</formula>
    </cfRule>
  </conditionalFormatting>
  <conditionalFormatting sqref="D8:D41">
    <cfRule type="cellIs" dxfId="21" priority="2" stopIfTrue="1" operator="greaterThan">
      <formula>0</formula>
    </cfRule>
  </conditionalFormatting>
  <conditionalFormatting sqref="C8:C41">
    <cfRule type="cellIs" dxfId="20" priority="3" stopIfTrue="1" operator="notEqual">
      <formula>""</formula>
    </cfRule>
  </conditionalFormatting>
  <pageMargins left="0.61" right="0.51181102362204722" top="0.74803149606299213" bottom="0.39370078740157483" header="0.51181102362204722" footer="0.1968503937007874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6"/>
  <sheetViews>
    <sheetView view="pageBreakPreview" zoomScaleNormal="100" zoomScaleSheetLayoutView="100" workbookViewId="0">
      <pane xSplit="8" ySplit="10" topLeftCell="I11" activePane="bottomRight" state="frozen"/>
      <selection activeCell="C49" sqref="C49"/>
      <selection pane="topRight" activeCell="C49" sqref="C49"/>
      <selection pane="bottomLeft" activeCell="C49" sqref="C49"/>
      <selection pane="bottomRight" activeCell="C45" sqref="C45"/>
    </sheetView>
  </sheetViews>
  <sheetFormatPr defaultRowHeight="13.5" x14ac:dyDescent="0.15"/>
  <cols>
    <col min="2" max="2" width="10.375" customWidth="1"/>
    <col min="3" max="3" width="12.625" customWidth="1"/>
    <col min="4" max="4" width="12.375" customWidth="1"/>
    <col min="5" max="5" width="11.375" customWidth="1"/>
    <col min="6" max="6" width="12.375" customWidth="1"/>
    <col min="7" max="7" width="12.5" customWidth="1"/>
    <col min="8" max="8" width="11.375" customWidth="1"/>
  </cols>
  <sheetData>
    <row r="1" spans="1:9" ht="17.25" x14ac:dyDescent="0.15">
      <c r="A1" s="341" t="s">
        <v>224</v>
      </c>
      <c r="B1" s="342"/>
      <c r="C1" s="14"/>
    </row>
    <row r="2" spans="1:9" ht="17.25" x14ac:dyDescent="0.15">
      <c r="A2" s="379" t="s">
        <v>164</v>
      </c>
      <c r="B2" s="380"/>
      <c r="C2" s="380"/>
      <c r="D2" s="380"/>
      <c r="E2" s="380"/>
      <c r="F2" s="380"/>
      <c r="G2" s="380"/>
      <c r="H2" s="380"/>
    </row>
    <row r="3" spans="1:9" ht="17.25" x14ac:dyDescent="0.15">
      <c r="A3" s="35"/>
      <c r="C3" s="14"/>
    </row>
    <row r="4" spans="1:9" x14ac:dyDescent="0.15">
      <c r="A4" s="2"/>
      <c r="B4" s="1"/>
      <c r="C4" s="1"/>
      <c r="E4" s="40" t="s">
        <v>52</v>
      </c>
      <c r="F4" s="381" t="str">
        <f>IF(初めにお読みください!C8="","",初めにお読みください!C8)</f>
        <v/>
      </c>
      <c r="G4" s="381"/>
      <c r="H4" s="381"/>
      <c r="I4" s="6"/>
    </row>
    <row r="6" spans="1:9" x14ac:dyDescent="0.15">
      <c r="H6" s="12" t="s">
        <v>2</v>
      </c>
    </row>
    <row r="7" spans="1:9" ht="14.25" thickBot="1" x14ac:dyDescent="0.2">
      <c r="H7" s="12"/>
    </row>
    <row r="8" spans="1:9" ht="21" customHeight="1" x14ac:dyDescent="0.15">
      <c r="A8" s="372" t="s">
        <v>77</v>
      </c>
      <c r="B8" s="366" t="s">
        <v>172</v>
      </c>
      <c r="C8" s="372" t="s">
        <v>55</v>
      </c>
      <c r="D8" s="372"/>
      <c r="E8" s="388"/>
      <c r="F8" s="385" t="s">
        <v>14</v>
      </c>
      <c r="G8" s="386"/>
      <c r="H8" s="387"/>
    </row>
    <row r="9" spans="1:9" ht="24.75" customHeight="1" x14ac:dyDescent="0.15">
      <c r="A9" s="372"/>
      <c r="B9" s="366"/>
      <c r="C9" s="389" t="s">
        <v>415</v>
      </c>
      <c r="D9" s="390"/>
      <c r="E9" s="391"/>
      <c r="F9" s="382" t="s">
        <v>399</v>
      </c>
      <c r="G9" s="383"/>
      <c r="H9" s="384"/>
    </row>
    <row r="10" spans="1:9" ht="30" customHeight="1" x14ac:dyDescent="0.15">
      <c r="A10" s="372"/>
      <c r="B10" s="366"/>
      <c r="C10" s="91" t="s">
        <v>241</v>
      </c>
      <c r="D10" s="92" t="s">
        <v>242</v>
      </c>
      <c r="E10" s="216" t="s">
        <v>243</v>
      </c>
      <c r="F10" s="33" t="s">
        <v>244</v>
      </c>
      <c r="G10" s="34" t="s">
        <v>245</v>
      </c>
      <c r="H10" s="217" t="s">
        <v>246</v>
      </c>
    </row>
    <row r="11" spans="1:9" ht="18" customHeight="1" x14ac:dyDescent="0.15">
      <c r="A11" s="370" t="s">
        <v>212</v>
      </c>
      <c r="B11" s="8" t="s">
        <v>173</v>
      </c>
      <c r="C11" s="135"/>
      <c r="D11" s="135"/>
      <c r="E11" s="135"/>
      <c r="F11" s="149" t="str">
        <f>IF(ISERR(C11/訪問推計減免額*訪問補助額),"",C11/訪問推計減免額*訪問補助額)</f>
        <v/>
      </c>
      <c r="G11" s="150" t="str">
        <f>IF(ISERR(D11/通所推計減免額*通所補助額),"",D11/通所推計減免額*通所補助額)</f>
        <v/>
      </c>
      <c r="H11" s="151" t="str">
        <f>IF(ISERR(E11/短期推計減免額*短期補助額),"",E11/短期推計減免額*短期補助額)</f>
        <v/>
      </c>
    </row>
    <row r="12" spans="1:9" ht="18" customHeight="1" x14ac:dyDescent="0.15">
      <c r="A12" s="371"/>
      <c r="B12" s="8" t="s">
        <v>174</v>
      </c>
      <c r="C12" s="135"/>
      <c r="D12" s="135"/>
      <c r="E12" s="135"/>
      <c r="F12" s="149" t="str">
        <f t="shared" ref="F12:F25" si="0">IF(ISERR(C12/訪問推計減免額*訪問補助額),"",C12/訪問推計減免額*訪問補助額)</f>
        <v/>
      </c>
      <c r="G12" s="150" t="str">
        <f t="shared" ref="G12:G25" si="1">IF(ISERR(D12/通所推計減免額*通所補助額),"",D12/通所推計減免額*通所補助額)</f>
        <v/>
      </c>
      <c r="H12" s="151" t="str">
        <f t="shared" ref="H12:H25" si="2">IF(ISERR(E12/短期推計減免額*短期補助額),"",E12/短期推計減免額*短期補助額)</f>
        <v/>
      </c>
    </row>
    <row r="13" spans="1:9" ht="18" customHeight="1" x14ac:dyDescent="0.15">
      <c r="A13" s="371"/>
      <c r="B13" s="8" t="s">
        <v>231</v>
      </c>
      <c r="C13" s="135"/>
      <c r="D13" s="135"/>
      <c r="E13" s="135"/>
      <c r="F13" s="149" t="str">
        <f t="shared" si="0"/>
        <v/>
      </c>
      <c r="G13" s="150" t="str">
        <f t="shared" si="1"/>
        <v/>
      </c>
      <c r="H13" s="151" t="str">
        <f t="shared" si="2"/>
        <v/>
      </c>
    </row>
    <row r="14" spans="1:9" ht="18" customHeight="1" x14ac:dyDescent="0.15">
      <c r="A14" s="333"/>
      <c r="B14" s="8" t="s">
        <v>175</v>
      </c>
      <c r="C14" s="135"/>
      <c r="D14" s="135"/>
      <c r="E14" s="135"/>
      <c r="F14" s="149" t="str">
        <f t="shared" si="0"/>
        <v/>
      </c>
      <c r="G14" s="150" t="str">
        <f t="shared" si="1"/>
        <v/>
      </c>
      <c r="H14" s="151" t="str">
        <f t="shared" si="2"/>
        <v/>
      </c>
    </row>
    <row r="15" spans="1:9" ht="18" customHeight="1" x14ac:dyDescent="0.15">
      <c r="A15" s="370" t="s">
        <v>211</v>
      </c>
      <c r="B15" s="8" t="s">
        <v>176</v>
      </c>
      <c r="C15" s="135"/>
      <c r="D15" s="135"/>
      <c r="E15" s="135"/>
      <c r="F15" s="149" t="str">
        <f t="shared" si="0"/>
        <v/>
      </c>
      <c r="G15" s="150" t="str">
        <f t="shared" si="1"/>
        <v/>
      </c>
      <c r="H15" s="151" t="str">
        <f t="shared" si="2"/>
        <v/>
      </c>
    </row>
    <row r="16" spans="1:9" ht="18" customHeight="1" x14ac:dyDescent="0.15">
      <c r="A16" s="371"/>
      <c r="B16" s="8" t="s">
        <v>177</v>
      </c>
      <c r="C16" s="135"/>
      <c r="D16" s="135"/>
      <c r="E16" s="135"/>
      <c r="F16" s="149" t="str">
        <f t="shared" si="0"/>
        <v/>
      </c>
      <c r="G16" s="150" t="str">
        <f t="shared" si="1"/>
        <v/>
      </c>
      <c r="H16" s="151" t="str">
        <f t="shared" si="2"/>
        <v/>
      </c>
    </row>
    <row r="17" spans="1:8" ht="18" customHeight="1" x14ac:dyDescent="0.15">
      <c r="A17" s="371"/>
      <c r="B17" s="8" t="s">
        <v>178</v>
      </c>
      <c r="C17" s="135"/>
      <c r="D17" s="135"/>
      <c r="E17" s="135"/>
      <c r="F17" s="149" t="str">
        <f t="shared" si="0"/>
        <v/>
      </c>
      <c r="G17" s="150" t="str">
        <f t="shared" si="1"/>
        <v/>
      </c>
      <c r="H17" s="151" t="str">
        <f t="shared" si="2"/>
        <v/>
      </c>
    </row>
    <row r="18" spans="1:8" ht="18" customHeight="1" x14ac:dyDescent="0.15">
      <c r="A18" s="333"/>
      <c r="B18" s="8" t="s">
        <v>179</v>
      </c>
      <c r="C18" s="135"/>
      <c r="D18" s="135"/>
      <c r="E18" s="135"/>
      <c r="F18" s="149" t="str">
        <f t="shared" si="0"/>
        <v/>
      </c>
      <c r="G18" s="150" t="str">
        <f t="shared" si="1"/>
        <v/>
      </c>
      <c r="H18" s="151" t="str">
        <f t="shared" si="2"/>
        <v/>
      </c>
    </row>
    <row r="19" spans="1:8" ht="18" customHeight="1" x14ac:dyDescent="0.15">
      <c r="A19" s="370" t="s">
        <v>210</v>
      </c>
      <c r="B19" s="8" t="s">
        <v>180</v>
      </c>
      <c r="C19" s="135"/>
      <c r="D19" s="135"/>
      <c r="E19" s="135"/>
      <c r="F19" s="149" t="str">
        <f t="shared" si="0"/>
        <v/>
      </c>
      <c r="G19" s="150" t="str">
        <f t="shared" si="1"/>
        <v/>
      </c>
      <c r="H19" s="151" t="str">
        <f t="shared" si="2"/>
        <v/>
      </c>
    </row>
    <row r="20" spans="1:8" ht="18" customHeight="1" x14ac:dyDescent="0.15">
      <c r="A20" s="371"/>
      <c r="B20" s="8" t="s">
        <v>181</v>
      </c>
      <c r="C20" s="135"/>
      <c r="D20" s="135"/>
      <c r="E20" s="135"/>
      <c r="F20" s="149" t="str">
        <f t="shared" si="0"/>
        <v/>
      </c>
      <c r="G20" s="150" t="str">
        <f t="shared" si="1"/>
        <v/>
      </c>
      <c r="H20" s="151" t="str">
        <f t="shared" si="2"/>
        <v/>
      </c>
    </row>
    <row r="21" spans="1:8" ht="18" customHeight="1" x14ac:dyDescent="0.15">
      <c r="A21" s="371"/>
      <c r="B21" s="8" t="s">
        <v>182</v>
      </c>
      <c r="C21" s="135"/>
      <c r="D21" s="135"/>
      <c r="E21" s="135"/>
      <c r="F21" s="149" t="str">
        <f t="shared" si="0"/>
        <v/>
      </c>
      <c r="G21" s="150" t="str">
        <f t="shared" si="1"/>
        <v/>
      </c>
      <c r="H21" s="151" t="str">
        <f t="shared" si="2"/>
        <v/>
      </c>
    </row>
    <row r="22" spans="1:8" ht="18" customHeight="1" x14ac:dyDescent="0.15">
      <c r="A22" s="371"/>
      <c r="B22" s="8" t="s">
        <v>183</v>
      </c>
      <c r="C22" s="135"/>
      <c r="D22" s="135"/>
      <c r="E22" s="135"/>
      <c r="F22" s="149" t="str">
        <f t="shared" si="0"/>
        <v/>
      </c>
      <c r="G22" s="150" t="str">
        <f t="shared" si="1"/>
        <v/>
      </c>
      <c r="H22" s="151" t="str">
        <f t="shared" si="2"/>
        <v/>
      </c>
    </row>
    <row r="23" spans="1:8" ht="18" customHeight="1" x14ac:dyDescent="0.15">
      <c r="A23" s="371"/>
      <c r="B23" s="8" t="s">
        <v>184</v>
      </c>
      <c r="C23" s="135"/>
      <c r="D23" s="135"/>
      <c r="E23" s="135"/>
      <c r="F23" s="149" t="str">
        <f t="shared" si="0"/>
        <v/>
      </c>
      <c r="G23" s="150" t="str">
        <f t="shared" si="1"/>
        <v/>
      </c>
      <c r="H23" s="151" t="str">
        <f t="shared" si="2"/>
        <v/>
      </c>
    </row>
    <row r="24" spans="1:8" ht="18" customHeight="1" x14ac:dyDescent="0.15">
      <c r="A24" s="371"/>
      <c r="B24" s="8" t="s">
        <v>185</v>
      </c>
      <c r="C24" s="135"/>
      <c r="D24" s="135"/>
      <c r="E24" s="135"/>
      <c r="F24" s="149" t="str">
        <f t="shared" si="0"/>
        <v/>
      </c>
      <c r="G24" s="150" t="str">
        <f t="shared" si="1"/>
        <v/>
      </c>
      <c r="H24" s="151" t="str">
        <f t="shared" si="2"/>
        <v/>
      </c>
    </row>
    <row r="25" spans="1:8" ht="18" customHeight="1" x14ac:dyDescent="0.15">
      <c r="A25" s="333"/>
      <c r="B25" s="8" t="s">
        <v>186</v>
      </c>
      <c r="C25" s="135"/>
      <c r="D25" s="135"/>
      <c r="E25" s="135"/>
      <c r="F25" s="149" t="str">
        <f t="shared" si="0"/>
        <v/>
      </c>
      <c r="G25" s="150" t="str">
        <f t="shared" si="1"/>
        <v/>
      </c>
      <c r="H25" s="151" t="str">
        <f t="shared" si="2"/>
        <v/>
      </c>
    </row>
    <row r="26" spans="1:8" ht="18" customHeight="1" x14ac:dyDescent="0.15">
      <c r="A26" s="370" t="s">
        <v>209</v>
      </c>
      <c r="B26" s="8" t="s">
        <v>187</v>
      </c>
      <c r="C26" s="135"/>
      <c r="D26" s="135"/>
      <c r="E26" s="135"/>
      <c r="F26" s="149" t="str">
        <f>IF(ISERR(C26/訪問推計減免額*訪問補助額),"",C26/訪問推計減免額*訪問補助額)</f>
        <v/>
      </c>
      <c r="G26" s="150" t="str">
        <f>IF(ISERR(D26/通所推計減免額*通所補助額),"",D26/通所推計減免額*通所補助額)</f>
        <v/>
      </c>
      <c r="H26" s="151" t="str">
        <f>IF(ISERR(E26/短期推計減免額*短期補助額),"",E26/短期推計減免額*短期補助額)</f>
        <v/>
      </c>
    </row>
    <row r="27" spans="1:8" ht="18" customHeight="1" x14ac:dyDescent="0.15">
      <c r="A27" s="371"/>
      <c r="B27" s="8" t="s">
        <v>188</v>
      </c>
      <c r="C27" s="135"/>
      <c r="D27" s="135"/>
      <c r="E27" s="135"/>
      <c r="F27" s="149" t="str">
        <f t="shared" ref="F27:F38" si="3">IF(ISERR(C27/訪問推計減免額*訪問補助額),"",C27/訪問推計減免額*訪問補助額)</f>
        <v/>
      </c>
      <c r="G27" s="150" t="str">
        <f t="shared" ref="G27:G38" si="4">IF(ISERR(D27/通所推計減免額*通所補助額),"",D27/通所推計減免額*通所補助額)</f>
        <v/>
      </c>
      <c r="H27" s="151" t="str">
        <f t="shared" ref="H27:H38" si="5">IF(ISERR(E27/短期推計減免額*短期補助額),"",E27/短期推計減免額*短期補助額)</f>
        <v/>
      </c>
    </row>
    <row r="28" spans="1:8" ht="18" customHeight="1" x14ac:dyDescent="0.15">
      <c r="A28" s="371"/>
      <c r="B28" s="8" t="s">
        <v>189</v>
      </c>
      <c r="C28" s="135"/>
      <c r="D28" s="135"/>
      <c r="E28" s="135"/>
      <c r="F28" s="149" t="str">
        <f t="shared" si="3"/>
        <v/>
      </c>
      <c r="G28" s="150" t="str">
        <f t="shared" si="4"/>
        <v/>
      </c>
      <c r="H28" s="151" t="str">
        <f t="shared" si="5"/>
        <v/>
      </c>
    </row>
    <row r="29" spans="1:8" ht="18" customHeight="1" x14ac:dyDescent="0.15">
      <c r="A29" s="371"/>
      <c r="B29" s="8" t="s">
        <v>190</v>
      </c>
      <c r="C29" s="135"/>
      <c r="D29" s="135"/>
      <c r="E29" s="135"/>
      <c r="F29" s="149" t="str">
        <f t="shared" si="3"/>
        <v/>
      </c>
      <c r="G29" s="150" t="str">
        <f t="shared" si="4"/>
        <v/>
      </c>
      <c r="H29" s="151" t="str">
        <f t="shared" si="5"/>
        <v/>
      </c>
    </row>
    <row r="30" spans="1:8" ht="18" customHeight="1" x14ac:dyDescent="0.15">
      <c r="A30" s="333"/>
      <c r="B30" s="8" t="s">
        <v>191</v>
      </c>
      <c r="C30" s="135"/>
      <c r="D30" s="135"/>
      <c r="E30" s="135"/>
      <c r="F30" s="149" t="str">
        <f t="shared" si="3"/>
        <v/>
      </c>
      <c r="G30" s="150" t="str">
        <f t="shared" si="4"/>
        <v/>
      </c>
      <c r="H30" s="151" t="str">
        <f t="shared" si="5"/>
        <v/>
      </c>
    </row>
    <row r="31" spans="1:8" ht="18" customHeight="1" x14ac:dyDescent="0.15">
      <c r="A31" s="370" t="s">
        <v>208</v>
      </c>
      <c r="B31" s="8" t="s">
        <v>192</v>
      </c>
      <c r="C31" s="135"/>
      <c r="D31" s="135"/>
      <c r="E31" s="135"/>
      <c r="F31" s="149" t="str">
        <f t="shared" si="3"/>
        <v/>
      </c>
      <c r="G31" s="150" t="str">
        <f t="shared" si="4"/>
        <v/>
      </c>
      <c r="H31" s="151" t="str">
        <f t="shared" si="5"/>
        <v/>
      </c>
    </row>
    <row r="32" spans="1:8" ht="18" customHeight="1" x14ac:dyDescent="0.15">
      <c r="A32" s="371"/>
      <c r="B32" s="8" t="s">
        <v>193</v>
      </c>
      <c r="C32" s="135"/>
      <c r="D32" s="135"/>
      <c r="E32" s="135"/>
      <c r="F32" s="149" t="str">
        <f t="shared" si="3"/>
        <v/>
      </c>
      <c r="G32" s="150" t="str">
        <f t="shared" si="4"/>
        <v/>
      </c>
      <c r="H32" s="151" t="str">
        <f t="shared" si="5"/>
        <v/>
      </c>
    </row>
    <row r="33" spans="1:8" ht="18" customHeight="1" x14ac:dyDescent="0.15">
      <c r="A33" s="333"/>
      <c r="B33" s="8" t="s">
        <v>194</v>
      </c>
      <c r="C33" s="135"/>
      <c r="D33" s="135"/>
      <c r="E33" s="135"/>
      <c r="F33" s="149" t="str">
        <f t="shared" si="3"/>
        <v/>
      </c>
      <c r="G33" s="150" t="str">
        <f t="shared" si="4"/>
        <v/>
      </c>
      <c r="H33" s="151" t="str">
        <f t="shared" si="5"/>
        <v/>
      </c>
    </row>
    <row r="34" spans="1:8" ht="18" customHeight="1" x14ac:dyDescent="0.15">
      <c r="A34" s="370" t="s">
        <v>207</v>
      </c>
      <c r="B34" s="8" t="s">
        <v>195</v>
      </c>
      <c r="C34" s="135"/>
      <c r="D34" s="135"/>
      <c r="E34" s="135"/>
      <c r="F34" s="149" t="str">
        <f t="shared" si="3"/>
        <v/>
      </c>
      <c r="G34" s="150" t="str">
        <f t="shared" si="4"/>
        <v/>
      </c>
      <c r="H34" s="151" t="str">
        <f t="shared" si="5"/>
        <v/>
      </c>
    </row>
    <row r="35" spans="1:8" ht="18" customHeight="1" x14ac:dyDescent="0.15">
      <c r="A35" s="371"/>
      <c r="B35" s="8" t="s">
        <v>196</v>
      </c>
      <c r="C35" s="135"/>
      <c r="D35" s="135"/>
      <c r="E35" s="135"/>
      <c r="F35" s="149" t="str">
        <f t="shared" si="3"/>
        <v/>
      </c>
      <c r="G35" s="150" t="str">
        <f t="shared" si="4"/>
        <v/>
      </c>
      <c r="H35" s="151" t="str">
        <f t="shared" si="5"/>
        <v/>
      </c>
    </row>
    <row r="36" spans="1:8" ht="18" customHeight="1" x14ac:dyDescent="0.15">
      <c r="A36" s="371"/>
      <c r="B36" s="8" t="s">
        <v>197</v>
      </c>
      <c r="C36" s="135"/>
      <c r="D36" s="135"/>
      <c r="E36" s="135"/>
      <c r="F36" s="149" t="str">
        <f t="shared" si="3"/>
        <v/>
      </c>
      <c r="G36" s="150" t="str">
        <f t="shared" si="4"/>
        <v/>
      </c>
      <c r="H36" s="151" t="str">
        <f t="shared" si="5"/>
        <v/>
      </c>
    </row>
    <row r="37" spans="1:8" ht="18" customHeight="1" x14ac:dyDescent="0.15">
      <c r="A37" s="371"/>
      <c r="B37" s="8" t="s">
        <v>198</v>
      </c>
      <c r="C37" s="135"/>
      <c r="D37" s="135"/>
      <c r="E37" s="135"/>
      <c r="F37" s="149" t="str">
        <f t="shared" si="3"/>
        <v/>
      </c>
      <c r="G37" s="150" t="str">
        <f t="shared" si="4"/>
        <v/>
      </c>
      <c r="H37" s="151" t="str">
        <f t="shared" si="5"/>
        <v/>
      </c>
    </row>
    <row r="38" spans="1:8" ht="18" customHeight="1" x14ac:dyDescent="0.15">
      <c r="A38" s="371"/>
      <c r="B38" s="8" t="s">
        <v>199</v>
      </c>
      <c r="C38" s="135"/>
      <c r="D38" s="135"/>
      <c r="E38" s="135"/>
      <c r="F38" s="149" t="str">
        <f t="shared" si="3"/>
        <v/>
      </c>
      <c r="G38" s="150" t="str">
        <f t="shared" si="4"/>
        <v/>
      </c>
      <c r="H38" s="151" t="str">
        <f t="shared" si="5"/>
        <v/>
      </c>
    </row>
    <row r="39" spans="1:8" ht="18" customHeight="1" x14ac:dyDescent="0.15">
      <c r="A39" s="371"/>
      <c r="B39" s="8" t="s">
        <v>200</v>
      </c>
      <c r="C39" s="135"/>
      <c r="D39" s="135"/>
      <c r="E39" s="135"/>
      <c r="F39" s="149" t="str">
        <f t="shared" ref="F39:F44" si="6">IF(ISERR(C39/訪問推計減免額*訪問補助額),"",C39/訪問推計減免額*訪問補助額)</f>
        <v/>
      </c>
      <c r="G39" s="150" t="str">
        <f t="shared" ref="G39:G44" si="7">IF(ISERR(D39/通所推計減免額*通所補助額),"",D39/通所推計減免額*通所補助額)</f>
        <v/>
      </c>
      <c r="H39" s="151" t="str">
        <f t="shared" ref="H39:H44" si="8">IF(ISERR(E39/短期推計減免額*短期補助額),"",E39/短期推計減免額*短期補助額)</f>
        <v/>
      </c>
    </row>
    <row r="40" spans="1:8" ht="18" customHeight="1" x14ac:dyDescent="0.15">
      <c r="A40" s="371"/>
      <c r="B40" s="8" t="s">
        <v>201</v>
      </c>
      <c r="C40" s="135"/>
      <c r="D40" s="135"/>
      <c r="E40" s="135"/>
      <c r="F40" s="149" t="str">
        <f t="shared" si="6"/>
        <v/>
      </c>
      <c r="G40" s="150" t="str">
        <f t="shared" si="7"/>
        <v/>
      </c>
      <c r="H40" s="151" t="str">
        <f t="shared" si="8"/>
        <v/>
      </c>
    </row>
    <row r="41" spans="1:8" ht="18" customHeight="1" x14ac:dyDescent="0.15">
      <c r="A41" s="371"/>
      <c r="B41" s="8" t="s">
        <v>202</v>
      </c>
      <c r="C41" s="135"/>
      <c r="D41" s="135"/>
      <c r="E41" s="135"/>
      <c r="F41" s="149" t="str">
        <f t="shared" si="6"/>
        <v/>
      </c>
      <c r="G41" s="150" t="str">
        <f t="shared" si="7"/>
        <v/>
      </c>
      <c r="H41" s="151" t="str">
        <f t="shared" si="8"/>
        <v/>
      </c>
    </row>
    <row r="42" spans="1:8" ht="18" customHeight="1" x14ac:dyDescent="0.15">
      <c r="A42" s="371"/>
      <c r="B42" s="8" t="s">
        <v>203</v>
      </c>
      <c r="C42" s="135"/>
      <c r="D42" s="135"/>
      <c r="E42" s="135"/>
      <c r="F42" s="149" t="str">
        <f t="shared" si="6"/>
        <v/>
      </c>
      <c r="G42" s="150" t="str">
        <f t="shared" si="7"/>
        <v/>
      </c>
      <c r="H42" s="151" t="str">
        <f t="shared" si="8"/>
        <v/>
      </c>
    </row>
    <row r="43" spans="1:8" ht="18" customHeight="1" x14ac:dyDescent="0.15">
      <c r="A43" s="333"/>
      <c r="B43" s="8" t="s">
        <v>204</v>
      </c>
      <c r="C43" s="135"/>
      <c r="D43" s="135"/>
      <c r="E43" s="135"/>
      <c r="F43" s="149" t="str">
        <f t="shared" si="6"/>
        <v/>
      </c>
      <c r="G43" s="150" t="str">
        <f t="shared" si="7"/>
        <v/>
      </c>
      <c r="H43" s="151" t="str">
        <f t="shared" si="8"/>
        <v/>
      </c>
    </row>
    <row r="44" spans="1:8" ht="24" customHeight="1" x14ac:dyDescent="0.15">
      <c r="A44" s="16" t="s">
        <v>206</v>
      </c>
      <c r="B44" s="15"/>
      <c r="C44" s="135"/>
      <c r="D44" s="135"/>
      <c r="E44" s="135"/>
      <c r="F44" s="149" t="str">
        <f t="shared" si="6"/>
        <v/>
      </c>
      <c r="G44" s="150" t="str">
        <f t="shared" si="7"/>
        <v/>
      </c>
      <c r="H44" s="151" t="str">
        <f t="shared" si="8"/>
        <v/>
      </c>
    </row>
    <row r="45" spans="1:8" s="97" customFormat="1" ht="21.75" customHeight="1" thickBot="1" x14ac:dyDescent="0.2">
      <c r="A45" s="375"/>
      <c r="B45" s="376"/>
      <c r="C45" s="103">
        <f t="shared" ref="C45:H45" si="9">SUM(C11:C44)</f>
        <v>0</v>
      </c>
      <c r="D45" s="103">
        <f t="shared" si="9"/>
        <v>0</v>
      </c>
      <c r="E45" s="104">
        <f t="shared" si="9"/>
        <v>0</v>
      </c>
      <c r="F45" s="80">
        <f t="shared" si="9"/>
        <v>0</v>
      </c>
      <c r="G45" s="81">
        <f t="shared" si="9"/>
        <v>0</v>
      </c>
      <c r="H45" s="82">
        <f t="shared" si="9"/>
        <v>0</v>
      </c>
    </row>
    <row r="46" spans="1:8" x14ac:dyDescent="0.15">
      <c r="A46" t="s">
        <v>255</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9" priority="1" stopIfTrue="1" operator="equal">
      <formula>0</formula>
    </cfRule>
  </conditionalFormatting>
  <conditionalFormatting sqref="C11:E44">
    <cfRule type="cellIs" dxfId="18" priority="2" stopIfTrue="1" operator="notEqual">
      <formula>""</formula>
    </cfRule>
  </conditionalFormatting>
  <conditionalFormatting sqref="F11:H44">
    <cfRule type="cellIs" dxfId="17" priority="3" stopIfTrue="1" operator="greaterThan">
      <formula>0</formula>
    </cfRule>
  </conditionalFormatting>
  <pageMargins left="0.59055118110236227" right="0.43307086614173229" top="0.55118110236220474" bottom="0.39370078740157483" header="0.51181102362204722" footer="0.19685039370078741"/>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6"/>
  <sheetViews>
    <sheetView view="pageBreakPreview" zoomScaleNormal="100" zoomScaleSheetLayoutView="100" workbookViewId="0">
      <pane xSplit="10" ySplit="10" topLeftCell="K11" activePane="bottomRight" state="frozen"/>
      <selection activeCell="C49" sqref="C49"/>
      <selection pane="topRight" activeCell="C49" sqref="C49"/>
      <selection pane="bottomLeft" activeCell="C49" sqref="C49"/>
      <selection pane="bottomRight" activeCell="G6" sqref="G6"/>
    </sheetView>
  </sheetViews>
  <sheetFormatPr defaultRowHeight="13.5" x14ac:dyDescent="0.15"/>
  <cols>
    <col min="2" max="2" width="10.375" customWidth="1"/>
    <col min="3" max="10" width="9.625" customWidth="1"/>
  </cols>
  <sheetData>
    <row r="1" spans="1:11" ht="17.25" x14ac:dyDescent="0.15">
      <c r="A1" s="341" t="s">
        <v>225</v>
      </c>
      <c r="B1" s="342"/>
      <c r="C1" s="14"/>
    </row>
    <row r="2" spans="1:11" ht="17.25" x14ac:dyDescent="0.15">
      <c r="A2" s="377" t="s">
        <v>165</v>
      </c>
      <c r="B2" s="392"/>
      <c r="C2" s="392"/>
      <c r="D2" s="392"/>
      <c r="E2" s="392"/>
      <c r="F2" s="392"/>
      <c r="G2" s="392"/>
      <c r="H2" s="392"/>
      <c r="I2" s="392"/>
      <c r="J2" s="392"/>
    </row>
    <row r="3" spans="1:11" ht="17.25" x14ac:dyDescent="0.15">
      <c r="A3" s="35"/>
      <c r="C3" s="14"/>
    </row>
    <row r="4" spans="1:11" x14ac:dyDescent="0.15">
      <c r="A4" s="2"/>
      <c r="B4" s="1"/>
      <c r="C4" s="1"/>
      <c r="F4" s="40" t="s">
        <v>52</v>
      </c>
      <c r="G4" s="381" t="str">
        <f>IF(初めにお読みください!C8="","",初めにお読みください!C8)</f>
        <v/>
      </c>
      <c r="H4" s="381"/>
      <c r="I4" s="381"/>
      <c r="J4" s="381"/>
      <c r="K4" s="6"/>
    </row>
    <row r="5" spans="1:11" x14ac:dyDescent="0.15">
      <c r="J5" s="12" t="s">
        <v>25</v>
      </c>
    </row>
    <row r="6" spans="1:11" ht="9" customHeight="1" x14ac:dyDescent="0.15">
      <c r="J6" s="12"/>
    </row>
    <row r="7" spans="1:11" ht="9.75" customHeight="1" thickBot="1" x14ac:dyDescent="0.2">
      <c r="J7" s="12"/>
    </row>
    <row r="8" spans="1:11" ht="28.5" customHeight="1" x14ac:dyDescent="0.15">
      <c r="A8" s="372" t="s">
        <v>77</v>
      </c>
      <c r="B8" s="366" t="s">
        <v>172</v>
      </c>
      <c r="C8" s="398" t="s">
        <v>55</v>
      </c>
      <c r="D8" s="399"/>
      <c r="E8" s="399"/>
      <c r="F8" s="400"/>
      <c r="G8" s="385" t="s">
        <v>80</v>
      </c>
      <c r="H8" s="397"/>
      <c r="I8" s="386"/>
      <c r="J8" s="387"/>
    </row>
    <row r="9" spans="1:11" ht="24.75" customHeight="1" x14ac:dyDescent="0.15">
      <c r="A9" s="372"/>
      <c r="B9" s="366"/>
      <c r="C9" s="389" t="s">
        <v>415</v>
      </c>
      <c r="D9" s="390"/>
      <c r="E9" s="390"/>
      <c r="F9" s="391"/>
      <c r="G9" s="393" t="s">
        <v>398</v>
      </c>
      <c r="H9" s="394"/>
      <c r="I9" s="395"/>
      <c r="J9" s="396"/>
    </row>
    <row r="10" spans="1:11" ht="33.75" x14ac:dyDescent="0.15">
      <c r="A10" s="372"/>
      <c r="B10" s="366"/>
      <c r="C10" s="170" t="s">
        <v>81</v>
      </c>
      <c r="D10" s="171" t="s">
        <v>264</v>
      </c>
      <c r="E10" s="171" t="s">
        <v>281</v>
      </c>
      <c r="F10" s="172" t="s">
        <v>282</v>
      </c>
      <c r="G10" s="196" t="s">
        <v>283</v>
      </c>
      <c r="H10" s="171" t="s">
        <v>284</v>
      </c>
      <c r="I10" s="171" t="s">
        <v>285</v>
      </c>
      <c r="J10" s="202" t="s">
        <v>286</v>
      </c>
    </row>
    <row r="11" spans="1:11" ht="17.25" customHeight="1" x14ac:dyDescent="0.15">
      <c r="A11" s="370" t="s">
        <v>212</v>
      </c>
      <c r="B11" s="8" t="s">
        <v>173</v>
      </c>
      <c r="C11" s="135"/>
      <c r="D11" s="135"/>
      <c r="E11" s="135"/>
      <c r="F11" s="135"/>
      <c r="G11" s="149" t="str">
        <f>IF(ISERR(C11/様式１5!$E$24*様式１5!$O$24),"",C11/様式１5!$E$24*様式１5!$O$24)</f>
        <v/>
      </c>
      <c r="H11" s="150" t="str">
        <f>IF(ISERR(D11/様式１5!$E$26*様式１5!$O$26),"",D11/様式１5!$E$26*様式１5!$O$26)</f>
        <v/>
      </c>
      <c r="I11" s="150" t="str">
        <f>IF(ISERR(E11/様式１5!$E$28*様式１5!$O$28),"",E11/様式１5!$E$28*様式１5!$O$28)</f>
        <v/>
      </c>
      <c r="J11" s="151" t="str">
        <f>IF(ISERR(F11/様式１5!$E$30*様式１5!$O$30),"",F11/様式１5!$E$30*様式１5!$O$30)</f>
        <v/>
      </c>
    </row>
    <row r="12" spans="1:11" ht="17.25" customHeight="1" x14ac:dyDescent="0.15">
      <c r="A12" s="371"/>
      <c r="B12" s="8" t="s">
        <v>174</v>
      </c>
      <c r="C12" s="135"/>
      <c r="D12" s="135"/>
      <c r="E12" s="135"/>
      <c r="F12" s="135"/>
      <c r="G12" s="149" t="str">
        <f>IF(ISERR(C12/様式１5!$E$24*様式１5!$O$24),"",C12/様式１5!$E$24*様式１5!$O$24)</f>
        <v/>
      </c>
      <c r="H12" s="150" t="str">
        <f>IF(ISERR(D12/様式１5!$E$26*様式１5!$O$26),"",D12/様式１5!$E$26*様式１5!$O$26)</f>
        <v/>
      </c>
      <c r="I12" s="150" t="str">
        <f>IF(ISERR(E12/様式１5!$E$28*様式１5!$O$28),"",E12/様式１5!$E$28*様式１5!$O$28)</f>
        <v/>
      </c>
      <c r="J12" s="151" t="str">
        <f>IF(ISERR(F12/様式１5!$E$30*様式１5!$O$30),"",F12/様式１5!$E$30*様式１5!$O$30)</f>
        <v/>
      </c>
    </row>
    <row r="13" spans="1:11" ht="17.25" customHeight="1" x14ac:dyDescent="0.15">
      <c r="A13" s="371"/>
      <c r="B13" s="8" t="s">
        <v>231</v>
      </c>
      <c r="C13" s="135"/>
      <c r="D13" s="135"/>
      <c r="E13" s="135"/>
      <c r="F13" s="135"/>
      <c r="G13" s="149" t="str">
        <f>IF(ISERR(C13/様式１5!$E$24*様式１5!$O$24),"",C13/様式１5!$E$24*様式１5!$O$24)</f>
        <v/>
      </c>
      <c r="H13" s="150" t="str">
        <f>IF(ISERR(D13/様式１5!$E$26*様式１5!$O$26),"",D13/様式１5!$E$26*様式１5!$O$26)</f>
        <v/>
      </c>
      <c r="I13" s="150" t="str">
        <f>IF(ISERR(E13/様式１5!$E$28*様式１5!$O$28),"",E13/様式１5!$E$28*様式１5!$O$28)</f>
        <v/>
      </c>
      <c r="J13" s="151" t="str">
        <f>IF(ISERR(F13/様式１5!$E$30*様式１5!$O$30),"",F13/様式１5!$E$30*様式１5!$O$30)</f>
        <v/>
      </c>
    </row>
    <row r="14" spans="1:11" ht="17.25" customHeight="1" x14ac:dyDescent="0.15">
      <c r="A14" s="333"/>
      <c r="B14" s="8" t="s">
        <v>175</v>
      </c>
      <c r="C14" s="135"/>
      <c r="D14" s="135"/>
      <c r="E14" s="135"/>
      <c r="F14" s="135"/>
      <c r="G14" s="149" t="str">
        <f>IF(ISERR(C14/様式１5!$E$24*様式１5!$O$24),"",C14/様式１5!$E$24*様式１5!$O$24)</f>
        <v/>
      </c>
      <c r="H14" s="150" t="str">
        <f>IF(ISERR(D14/様式１5!$E$26*様式１5!$O$26),"",D14/様式１5!$E$26*様式１5!$O$26)</f>
        <v/>
      </c>
      <c r="I14" s="150" t="str">
        <f>IF(ISERR(E14/様式１5!$E$28*様式１5!$O$28),"",E14/様式１5!$E$28*様式１5!$O$28)</f>
        <v/>
      </c>
      <c r="J14" s="151" t="str">
        <f>IF(ISERR(F14/様式１5!$E$30*様式１5!$O$30),"",F14/様式１5!$E$30*様式１5!$O$30)</f>
        <v/>
      </c>
    </row>
    <row r="15" spans="1:11" ht="17.25" customHeight="1" x14ac:dyDescent="0.15">
      <c r="A15" s="370" t="s">
        <v>211</v>
      </c>
      <c r="B15" s="8" t="s">
        <v>176</v>
      </c>
      <c r="C15" s="135"/>
      <c r="D15" s="135"/>
      <c r="E15" s="135"/>
      <c r="F15" s="135"/>
      <c r="G15" s="149" t="str">
        <f>IF(ISERR(C15/様式１5!$E$24*様式１5!$O$24),"",C15/様式１5!$E$24*様式１5!$O$24)</f>
        <v/>
      </c>
      <c r="H15" s="150" t="str">
        <f>IF(ISERR(D15/様式１5!$E$26*様式１5!$O$26),"",D15/様式１5!$E$26*様式１5!$O$26)</f>
        <v/>
      </c>
      <c r="I15" s="150" t="str">
        <f>IF(ISERR(E15/様式１5!$E$28*様式１5!$O$28),"",E15/様式１5!$E$28*様式１5!$O$28)</f>
        <v/>
      </c>
      <c r="J15" s="151" t="str">
        <f>IF(ISERR(F15/様式１5!$E$30*様式１5!$O$30),"",F15/様式１5!$E$30*様式１5!$O$30)</f>
        <v/>
      </c>
    </row>
    <row r="16" spans="1:11" ht="17.25" customHeight="1" x14ac:dyDescent="0.15">
      <c r="A16" s="371"/>
      <c r="B16" s="8" t="s">
        <v>177</v>
      </c>
      <c r="C16" s="135"/>
      <c r="D16" s="135"/>
      <c r="E16" s="135"/>
      <c r="F16" s="135"/>
      <c r="G16" s="149" t="str">
        <f>IF(ISERR(C16/様式１5!$E$24*様式１5!$O$24),"",C16/様式１5!$E$24*様式１5!$O$24)</f>
        <v/>
      </c>
      <c r="H16" s="150" t="str">
        <f>IF(ISERR(D16/様式１5!$E$26*様式１5!$O$26),"",D16/様式１5!$E$26*様式１5!$O$26)</f>
        <v/>
      </c>
      <c r="I16" s="150" t="str">
        <f>IF(ISERR(E16/様式１5!$E$28*様式１5!$O$28),"",E16/様式１5!$E$28*様式１5!$O$28)</f>
        <v/>
      </c>
      <c r="J16" s="151" t="str">
        <f>IF(ISERR(F16/様式１5!$E$30*様式１5!$O$30),"",F16/様式１5!$E$30*様式１5!$O$30)</f>
        <v/>
      </c>
    </row>
    <row r="17" spans="1:10" ht="17.25" customHeight="1" x14ac:dyDescent="0.15">
      <c r="A17" s="371"/>
      <c r="B17" s="8" t="s">
        <v>178</v>
      </c>
      <c r="C17" s="135"/>
      <c r="D17" s="135"/>
      <c r="E17" s="135"/>
      <c r="F17" s="135"/>
      <c r="G17" s="149" t="str">
        <f>IF(ISERR(C17/様式１5!$E$24*様式１5!$O$24),"",C17/様式１5!$E$24*様式１5!$O$24)</f>
        <v/>
      </c>
      <c r="H17" s="150" t="str">
        <f>IF(ISERR(D17/様式１5!$E$26*様式１5!$O$26),"",D17/様式１5!$E$26*様式１5!$O$26)</f>
        <v/>
      </c>
      <c r="I17" s="150" t="str">
        <f>IF(ISERR(E17/様式１5!$E$28*様式１5!$O$28),"",E17/様式１5!$E$28*様式１5!$O$28)</f>
        <v/>
      </c>
      <c r="J17" s="151" t="str">
        <f>IF(ISERR(F17/様式１5!$E$30*様式１5!$O$30),"",F17/様式１5!$E$30*様式１5!$O$30)</f>
        <v/>
      </c>
    </row>
    <row r="18" spans="1:10" ht="17.25" customHeight="1" x14ac:dyDescent="0.15">
      <c r="A18" s="333"/>
      <c r="B18" s="8" t="s">
        <v>179</v>
      </c>
      <c r="C18" s="135"/>
      <c r="D18" s="135"/>
      <c r="E18" s="135"/>
      <c r="F18" s="135"/>
      <c r="G18" s="149" t="str">
        <f>IF(ISERR(C18/様式１5!$E$24*様式１5!$O$24),"",C18/様式１5!$E$24*様式１5!$O$24)</f>
        <v/>
      </c>
      <c r="H18" s="150" t="str">
        <f>IF(ISERR(D18/様式１5!$E$26*様式１5!$O$26),"",D18/様式１5!$E$26*様式１5!$O$26)</f>
        <v/>
      </c>
      <c r="I18" s="150" t="str">
        <f>IF(ISERR(E18/様式１5!$E$28*様式１5!$O$28),"",E18/様式１5!$E$28*様式１5!$O$28)</f>
        <v/>
      </c>
      <c r="J18" s="151" t="str">
        <f>IF(ISERR(F18/様式１5!$E$30*様式１5!$O$30),"",F18/様式１5!$E$30*様式１5!$O$30)</f>
        <v/>
      </c>
    </row>
    <row r="19" spans="1:10" ht="17.25" customHeight="1" x14ac:dyDescent="0.15">
      <c r="A19" s="370" t="s">
        <v>210</v>
      </c>
      <c r="B19" s="8" t="s">
        <v>180</v>
      </c>
      <c r="C19" s="135"/>
      <c r="D19" s="135"/>
      <c r="E19" s="135"/>
      <c r="F19" s="135"/>
      <c r="G19" s="149" t="str">
        <f>IF(ISERR(C19/様式１5!$E$24*様式１5!$O$24),"",C19/様式１5!$E$24*様式１5!$O$24)</f>
        <v/>
      </c>
      <c r="H19" s="150" t="str">
        <f>IF(ISERR(D19/様式１5!$E$26*様式１5!$O$26),"",D19/様式１5!$E$26*様式１5!$O$26)</f>
        <v/>
      </c>
      <c r="I19" s="150" t="str">
        <f>IF(ISERR(E19/様式１5!$E$28*様式１5!$O$28),"",E19/様式１5!$E$28*様式１5!$O$28)</f>
        <v/>
      </c>
      <c r="J19" s="151" t="str">
        <f>IF(ISERR(F19/様式１5!$E$30*様式１5!$O$30),"",F19/様式１5!$E$30*様式１5!$O$30)</f>
        <v/>
      </c>
    </row>
    <row r="20" spans="1:10" ht="17.25" customHeight="1" x14ac:dyDescent="0.15">
      <c r="A20" s="371"/>
      <c r="B20" s="8" t="s">
        <v>181</v>
      </c>
      <c r="C20" s="135"/>
      <c r="D20" s="135"/>
      <c r="E20" s="135"/>
      <c r="F20" s="135"/>
      <c r="G20" s="149" t="str">
        <f>IF(ISERR(C20/様式１5!$E$24*様式１5!$O$24),"",C20/様式１5!$E$24*様式１5!$O$24)</f>
        <v/>
      </c>
      <c r="H20" s="150" t="str">
        <f>IF(ISERR(D20/様式１5!$E$26*様式１5!$O$26),"",D20/様式１5!$E$26*様式１5!$O$26)</f>
        <v/>
      </c>
      <c r="I20" s="150" t="str">
        <f>IF(ISERR(E20/様式１5!$E$28*様式１5!$O$28),"",E20/様式１5!$E$28*様式１5!$O$28)</f>
        <v/>
      </c>
      <c r="J20" s="151" t="str">
        <f>IF(ISERR(F20/様式１5!$E$30*様式１5!$O$30),"",F20/様式１5!$E$30*様式１5!$O$30)</f>
        <v/>
      </c>
    </row>
    <row r="21" spans="1:10" ht="17.25" customHeight="1" x14ac:dyDescent="0.15">
      <c r="A21" s="371"/>
      <c r="B21" s="8" t="s">
        <v>182</v>
      </c>
      <c r="C21" s="135"/>
      <c r="D21" s="135"/>
      <c r="E21" s="135"/>
      <c r="F21" s="135"/>
      <c r="G21" s="149" t="str">
        <f>IF(ISERR(C21/様式１5!$E$24*様式１5!$O$24),"",C21/様式１5!$E$24*様式１5!$O$24)</f>
        <v/>
      </c>
      <c r="H21" s="150" t="str">
        <f>IF(ISERR(D21/様式１5!$E$26*様式１5!$O$26),"",D21/様式１5!$E$26*様式１5!$O$26)</f>
        <v/>
      </c>
      <c r="I21" s="150" t="str">
        <f>IF(ISERR(E21/様式１5!$E$28*様式１5!$O$28),"",E21/様式１5!$E$28*様式１5!$O$28)</f>
        <v/>
      </c>
      <c r="J21" s="151" t="str">
        <f>IF(ISERR(F21/様式１5!$E$30*様式１5!$O$30),"",F21/様式１5!$E$30*様式１5!$O$30)</f>
        <v/>
      </c>
    </row>
    <row r="22" spans="1:10" ht="17.25" customHeight="1" x14ac:dyDescent="0.15">
      <c r="A22" s="371"/>
      <c r="B22" s="8" t="s">
        <v>183</v>
      </c>
      <c r="C22" s="135"/>
      <c r="D22" s="135"/>
      <c r="E22" s="135"/>
      <c r="F22" s="135"/>
      <c r="G22" s="149" t="str">
        <f>IF(ISERR(C22/様式１5!$E$24*様式１5!$O$24),"",C22/様式１5!$E$24*様式１5!$O$24)</f>
        <v/>
      </c>
      <c r="H22" s="150" t="str">
        <f>IF(ISERR(D22/様式１5!$E$26*様式１5!$O$26),"",D22/様式１5!$E$26*様式１5!$O$26)</f>
        <v/>
      </c>
      <c r="I22" s="150" t="str">
        <f>IF(ISERR(E22/様式１5!$E$28*様式１5!$O$28),"",E22/様式１5!$E$28*様式１5!$O$28)</f>
        <v/>
      </c>
      <c r="J22" s="151" t="str">
        <f>IF(ISERR(F22/様式１5!$E$30*様式１5!$O$30),"",F22/様式１5!$E$30*様式１5!$O$30)</f>
        <v/>
      </c>
    </row>
    <row r="23" spans="1:10" ht="17.25" customHeight="1" x14ac:dyDescent="0.15">
      <c r="A23" s="371"/>
      <c r="B23" s="8" t="s">
        <v>184</v>
      </c>
      <c r="C23" s="135"/>
      <c r="D23" s="135"/>
      <c r="E23" s="135"/>
      <c r="F23" s="135"/>
      <c r="G23" s="149" t="str">
        <f>IF(ISERR(C23/様式１5!$E$24*様式１5!$O$24),"",C23/様式１5!$E$24*様式１5!$O$24)</f>
        <v/>
      </c>
      <c r="H23" s="150" t="str">
        <f>IF(ISERR(D23/様式１5!$E$26*様式１5!$O$26),"",D23/様式１5!$E$26*様式１5!$O$26)</f>
        <v/>
      </c>
      <c r="I23" s="150" t="str">
        <f>IF(ISERR(E23/様式１5!$E$28*様式１5!$O$28),"",E23/様式１5!$E$28*様式１5!$O$28)</f>
        <v/>
      </c>
      <c r="J23" s="151" t="str">
        <f>IF(ISERR(F23/様式１5!$E$30*様式１5!$O$30),"",F23/様式１5!$E$30*様式１5!$O$30)</f>
        <v/>
      </c>
    </row>
    <row r="24" spans="1:10" ht="17.25" customHeight="1" x14ac:dyDescent="0.15">
      <c r="A24" s="371"/>
      <c r="B24" s="8" t="s">
        <v>185</v>
      </c>
      <c r="C24" s="135"/>
      <c r="D24" s="135"/>
      <c r="E24" s="135"/>
      <c r="F24" s="135"/>
      <c r="G24" s="149" t="str">
        <f>IF(ISERR(C24/様式１5!$E$24*様式１5!$O$24),"",C24/様式１5!$E$24*様式１5!$O$24)</f>
        <v/>
      </c>
      <c r="H24" s="150" t="str">
        <f>IF(ISERR(D24/様式１5!$E$26*様式１5!$O$26),"",D24/様式１5!$E$26*様式１5!$O$26)</f>
        <v/>
      </c>
      <c r="I24" s="150" t="str">
        <f>IF(ISERR(E24/様式１5!$E$28*様式１5!$O$28),"",E24/様式１5!$E$28*様式１5!$O$28)</f>
        <v/>
      </c>
      <c r="J24" s="151" t="str">
        <f>IF(ISERR(F24/様式１5!$E$30*様式１5!$O$30),"",F24/様式１5!$E$30*様式１5!$O$30)</f>
        <v/>
      </c>
    </row>
    <row r="25" spans="1:10" ht="17.25" customHeight="1" x14ac:dyDescent="0.15">
      <c r="A25" s="333"/>
      <c r="B25" s="8" t="s">
        <v>186</v>
      </c>
      <c r="C25" s="135"/>
      <c r="D25" s="135"/>
      <c r="E25" s="135"/>
      <c r="F25" s="135"/>
      <c r="G25" s="149" t="str">
        <f>IF(ISERR(C25/様式１5!$E$24*様式１5!$O$24),"",C25/様式１5!$E$24*様式１5!$O$24)</f>
        <v/>
      </c>
      <c r="H25" s="150" t="str">
        <f>IF(ISERR(D25/様式１5!$E$26*様式１5!$O$26),"",D25/様式１5!$E$26*様式１5!$O$26)</f>
        <v/>
      </c>
      <c r="I25" s="150" t="str">
        <f>IF(ISERR(E25/様式１5!$E$28*様式１5!$O$28),"",E25/様式１5!$E$28*様式１5!$O$28)</f>
        <v/>
      </c>
      <c r="J25" s="151" t="str">
        <f>IF(ISERR(F25/様式１5!$E$30*様式１5!$O$30),"",F25/様式１5!$E$30*様式１5!$O$30)</f>
        <v/>
      </c>
    </row>
    <row r="26" spans="1:10" ht="17.25" customHeight="1" x14ac:dyDescent="0.15">
      <c r="A26" s="370" t="s">
        <v>209</v>
      </c>
      <c r="B26" s="8" t="s">
        <v>187</v>
      </c>
      <c r="C26" s="135"/>
      <c r="D26" s="135"/>
      <c r="E26" s="135"/>
      <c r="F26" s="135"/>
      <c r="G26" s="149" t="str">
        <f>IF(ISERR(C26/様式１5!$E$24*様式１5!$O$24),"",C26/様式１5!$E$24*様式１5!$O$24)</f>
        <v/>
      </c>
      <c r="H26" s="150" t="str">
        <f>IF(ISERR(D26/様式１5!$E$26*様式１5!$O$26),"",D26/様式１5!$E$26*様式１5!$O$26)</f>
        <v/>
      </c>
      <c r="I26" s="150" t="str">
        <f>IF(ISERR(E26/様式１5!$E$28*様式１5!$O$28),"",E26/様式１5!$E$28*様式１5!$O$28)</f>
        <v/>
      </c>
      <c r="J26" s="151" t="str">
        <f>IF(ISERR(F26/様式１5!$E$30*様式１5!$O$30),"",F26/様式１5!$E$30*様式１5!$O$30)</f>
        <v/>
      </c>
    </row>
    <row r="27" spans="1:10" ht="17.25" customHeight="1" x14ac:dyDescent="0.15">
      <c r="A27" s="371"/>
      <c r="B27" s="8" t="s">
        <v>188</v>
      </c>
      <c r="C27" s="135"/>
      <c r="D27" s="135"/>
      <c r="E27" s="135"/>
      <c r="F27" s="135"/>
      <c r="G27" s="149" t="str">
        <f>IF(ISERR(C27/様式１5!$E$24*様式１5!$O$24),"",C27/様式１5!$E$24*様式１5!$O$24)</f>
        <v/>
      </c>
      <c r="H27" s="150" t="str">
        <f>IF(ISERR(D27/様式１5!$E$26*様式１5!$O$26),"",D27/様式１5!$E$26*様式１5!$O$26)</f>
        <v/>
      </c>
      <c r="I27" s="150" t="str">
        <f>IF(ISERR(E27/様式１5!$E$28*様式１5!$O$28),"",E27/様式１5!$E$28*様式１5!$O$28)</f>
        <v/>
      </c>
      <c r="J27" s="151" t="str">
        <f>IF(ISERR(F27/様式１5!$E$30*様式１5!$O$30),"",F27/様式１5!$E$30*様式１5!$O$30)</f>
        <v/>
      </c>
    </row>
    <row r="28" spans="1:10" ht="17.25" customHeight="1" x14ac:dyDescent="0.15">
      <c r="A28" s="371"/>
      <c r="B28" s="8" t="s">
        <v>189</v>
      </c>
      <c r="C28" s="135"/>
      <c r="D28" s="135"/>
      <c r="E28" s="135"/>
      <c r="F28" s="135"/>
      <c r="G28" s="149" t="str">
        <f>IF(ISERR(C28/様式１5!$E$24*様式１5!$O$24),"",C28/様式１5!$E$24*様式１5!$O$24)</f>
        <v/>
      </c>
      <c r="H28" s="150" t="str">
        <f>IF(ISERR(D28/様式１5!$E$26*様式１5!$O$26),"",D28/様式１5!$E$26*様式１5!$O$26)</f>
        <v/>
      </c>
      <c r="I28" s="150" t="str">
        <f>IF(ISERR(E28/様式１5!$E$28*様式１5!$O$28),"",E28/様式１5!$E$28*様式１5!$O$28)</f>
        <v/>
      </c>
      <c r="J28" s="151" t="str">
        <f>IF(ISERR(F28/様式１5!$E$30*様式１5!$O$30),"",F28/様式１5!$E$30*様式１5!$O$30)</f>
        <v/>
      </c>
    </row>
    <row r="29" spans="1:10" ht="17.25" customHeight="1" x14ac:dyDescent="0.15">
      <c r="A29" s="371"/>
      <c r="B29" s="8" t="s">
        <v>190</v>
      </c>
      <c r="C29" s="135"/>
      <c r="D29" s="135"/>
      <c r="E29" s="135"/>
      <c r="F29" s="135"/>
      <c r="G29" s="149" t="str">
        <f>IF(ISERR(C29/様式１5!$E$24*様式１5!$O$24),"",C29/様式１5!$E$24*様式１5!$O$24)</f>
        <v/>
      </c>
      <c r="H29" s="150" t="str">
        <f>IF(ISERR(D29/様式１5!$E$26*様式１5!$O$26),"",D29/様式１5!$E$26*様式１5!$O$26)</f>
        <v/>
      </c>
      <c r="I29" s="150" t="str">
        <f>IF(ISERR(E29/様式１5!$E$28*様式１5!$O$28),"",E29/様式１5!$E$28*様式１5!$O$28)</f>
        <v/>
      </c>
      <c r="J29" s="151" t="str">
        <f>IF(ISERR(F29/様式１5!$E$30*様式１5!$O$30),"",F29/様式１5!$E$30*様式１5!$O$30)</f>
        <v/>
      </c>
    </row>
    <row r="30" spans="1:10" ht="17.25" customHeight="1" x14ac:dyDescent="0.15">
      <c r="A30" s="333"/>
      <c r="B30" s="8" t="s">
        <v>191</v>
      </c>
      <c r="C30" s="135"/>
      <c r="D30" s="135"/>
      <c r="E30" s="135"/>
      <c r="F30" s="135"/>
      <c r="G30" s="149" t="str">
        <f>IF(ISERR(C30/様式１5!$E$24*様式１5!$O$24),"",C30/様式１5!$E$24*様式１5!$O$24)</f>
        <v/>
      </c>
      <c r="H30" s="150" t="str">
        <f>IF(ISERR(D30/様式１5!$E$26*様式１5!$O$26),"",D30/様式１5!$E$26*様式１5!$O$26)</f>
        <v/>
      </c>
      <c r="I30" s="150" t="str">
        <f>IF(ISERR(E30/様式１5!$E$28*様式１5!$O$28),"",E30/様式１5!$E$28*様式１5!$O$28)</f>
        <v/>
      </c>
      <c r="J30" s="151" t="str">
        <f>IF(ISERR(F30/様式１5!$E$30*様式１5!$O$30),"",F30/様式１5!$E$30*様式１5!$O$30)</f>
        <v/>
      </c>
    </row>
    <row r="31" spans="1:10" ht="17.25" customHeight="1" x14ac:dyDescent="0.15">
      <c r="A31" s="370" t="s">
        <v>208</v>
      </c>
      <c r="B31" s="8" t="s">
        <v>192</v>
      </c>
      <c r="C31" s="135"/>
      <c r="D31" s="135"/>
      <c r="E31" s="135"/>
      <c r="F31" s="135"/>
      <c r="G31" s="149" t="str">
        <f>IF(ISERR(C31/様式１5!$E$24*様式１5!$O$24),"",C31/様式１5!$E$24*様式１5!$O$24)</f>
        <v/>
      </c>
      <c r="H31" s="150" t="str">
        <f>IF(ISERR(D31/様式１5!$E$26*様式１5!$O$26),"",D31/様式１5!$E$26*様式１5!$O$26)</f>
        <v/>
      </c>
      <c r="I31" s="150" t="str">
        <f>IF(ISERR(E31/様式１5!$E$28*様式１5!$O$28),"",E31/様式１5!$E$28*様式１5!$O$28)</f>
        <v/>
      </c>
      <c r="J31" s="151" t="str">
        <f>IF(ISERR(F31/様式１5!$E$30*様式１5!$O$30),"",F31/様式１5!$E$30*様式１5!$O$30)</f>
        <v/>
      </c>
    </row>
    <row r="32" spans="1:10" ht="17.25" customHeight="1" x14ac:dyDescent="0.15">
      <c r="A32" s="371"/>
      <c r="B32" s="8" t="s">
        <v>193</v>
      </c>
      <c r="C32" s="135"/>
      <c r="D32" s="135"/>
      <c r="E32" s="135"/>
      <c r="F32" s="135"/>
      <c r="G32" s="149" t="str">
        <f>IF(ISERR(C32/様式１5!$E$24*様式１5!$O$24),"",C32/様式１5!$E$24*様式１5!$O$24)</f>
        <v/>
      </c>
      <c r="H32" s="150" t="str">
        <f>IF(ISERR(D32/様式１5!$E$26*様式１5!$O$26),"",D32/様式１5!$E$26*様式１5!$O$26)</f>
        <v/>
      </c>
      <c r="I32" s="150" t="str">
        <f>IF(ISERR(E32/様式１5!$E$28*様式１5!$O$28),"",E32/様式１5!$E$28*様式１5!$O$28)</f>
        <v/>
      </c>
      <c r="J32" s="151" t="str">
        <f>IF(ISERR(F32/様式１5!$E$30*様式１5!$O$30),"",F32/様式１5!$E$30*様式１5!$O$30)</f>
        <v/>
      </c>
    </row>
    <row r="33" spans="1:10" ht="17.25" customHeight="1" x14ac:dyDescent="0.15">
      <c r="A33" s="333"/>
      <c r="B33" s="8" t="s">
        <v>194</v>
      </c>
      <c r="C33" s="135"/>
      <c r="D33" s="135"/>
      <c r="E33" s="135"/>
      <c r="F33" s="135"/>
      <c r="G33" s="149" t="str">
        <f>IF(ISERR(C33/様式１5!$E$24*様式１5!$O$24),"",C33/様式１5!$E$24*様式１5!$O$24)</f>
        <v/>
      </c>
      <c r="H33" s="150" t="str">
        <f>IF(ISERR(D33/様式１5!$E$26*様式１5!$O$26),"",D33/様式１5!$E$26*様式１5!$O$26)</f>
        <v/>
      </c>
      <c r="I33" s="150" t="str">
        <f>IF(ISERR(E33/様式１5!$E$28*様式１5!$O$28),"",E33/様式１5!$E$28*様式１5!$O$28)</f>
        <v/>
      </c>
      <c r="J33" s="151" t="str">
        <f>IF(ISERR(F33/様式１5!$E$30*様式１5!$O$30),"",F33/様式１5!$E$30*様式１5!$O$30)</f>
        <v/>
      </c>
    </row>
    <row r="34" spans="1:10" ht="17.25" customHeight="1" x14ac:dyDescent="0.15">
      <c r="A34" s="370" t="s">
        <v>207</v>
      </c>
      <c r="B34" s="8" t="s">
        <v>195</v>
      </c>
      <c r="C34" s="135"/>
      <c r="D34" s="135"/>
      <c r="E34" s="135"/>
      <c r="F34" s="135"/>
      <c r="G34" s="149" t="str">
        <f>IF(ISERR(C34/様式１5!$E$24*様式１5!$O$24),"",C34/様式１5!$E$24*様式１5!$O$24)</f>
        <v/>
      </c>
      <c r="H34" s="150" t="str">
        <f>IF(ISERR(D34/様式１5!$E$26*様式１5!$O$26),"",D34/様式１5!$E$26*様式１5!$O$26)</f>
        <v/>
      </c>
      <c r="I34" s="150" t="str">
        <f>IF(ISERR(E34/様式１5!$E$28*様式１5!$O$28),"",E34/様式１5!$E$28*様式１5!$O$28)</f>
        <v/>
      </c>
      <c r="J34" s="151" t="str">
        <f>IF(ISERR(F34/様式１5!$E$30*様式１5!$O$30),"",F34/様式１5!$E$30*様式１5!$O$30)</f>
        <v/>
      </c>
    </row>
    <row r="35" spans="1:10" ht="17.25" customHeight="1" x14ac:dyDescent="0.15">
      <c r="A35" s="371"/>
      <c r="B35" s="8" t="s">
        <v>196</v>
      </c>
      <c r="C35" s="135"/>
      <c r="D35" s="135"/>
      <c r="E35" s="135"/>
      <c r="F35" s="135"/>
      <c r="G35" s="149" t="str">
        <f>IF(ISERR(C35/様式１5!$E$24*様式１5!$O$24),"",C35/様式１5!$E$24*様式１5!$O$24)</f>
        <v/>
      </c>
      <c r="H35" s="150" t="str">
        <f>IF(ISERR(D35/様式１5!$E$26*様式１5!$O$26),"",D35/様式１5!$E$26*様式１5!$O$26)</f>
        <v/>
      </c>
      <c r="I35" s="150" t="str">
        <f>IF(ISERR(E35/様式１5!$E$28*様式１5!$O$28),"",E35/様式１5!$E$28*様式１5!$O$28)</f>
        <v/>
      </c>
      <c r="J35" s="151" t="str">
        <f>IF(ISERR(F35/様式１5!$E$30*様式１5!$O$30),"",F35/様式１5!$E$30*様式１5!$O$30)</f>
        <v/>
      </c>
    </row>
    <row r="36" spans="1:10" ht="17.25" customHeight="1" x14ac:dyDescent="0.15">
      <c r="A36" s="371"/>
      <c r="B36" s="8" t="s">
        <v>197</v>
      </c>
      <c r="C36" s="135"/>
      <c r="D36" s="135"/>
      <c r="E36" s="135"/>
      <c r="F36" s="135"/>
      <c r="G36" s="149" t="str">
        <f>IF(ISERR(C36/様式１5!$E$24*様式１5!$O$24),"",C36/様式１5!$E$24*様式１5!$O$24)</f>
        <v/>
      </c>
      <c r="H36" s="150" t="str">
        <f>IF(ISERR(D36/様式１5!$E$26*様式１5!$O$26),"",D36/様式１5!$E$26*様式１5!$O$26)</f>
        <v/>
      </c>
      <c r="I36" s="150" t="str">
        <f>IF(ISERR(E36/様式１5!$E$28*様式１5!$O$28),"",E36/様式１5!$E$28*様式１5!$O$28)</f>
        <v/>
      </c>
      <c r="J36" s="151" t="str">
        <f>IF(ISERR(F36/様式１5!$E$30*様式１5!$O$30),"",F36/様式１5!$E$30*様式１5!$O$30)</f>
        <v/>
      </c>
    </row>
    <row r="37" spans="1:10" ht="17.25" customHeight="1" x14ac:dyDescent="0.15">
      <c r="A37" s="371"/>
      <c r="B37" s="8" t="s">
        <v>198</v>
      </c>
      <c r="C37" s="135"/>
      <c r="D37" s="135"/>
      <c r="E37" s="135"/>
      <c r="F37" s="135"/>
      <c r="G37" s="149" t="str">
        <f>IF(ISERR(C37/様式１5!$E$24*様式１5!$O$24),"",C37/様式１5!$E$24*様式１5!$O$24)</f>
        <v/>
      </c>
      <c r="H37" s="150" t="str">
        <f>IF(ISERR(D37/様式１5!$E$26*様式１5!$O$26),"",D37/様式１5!$E$26*様式１5!$O$26)</f>
        <v/>
      </c>
      <c r="I37" s="150" t="str">
        <f>IF(ISERR(E37/様式１5!$E$28*様式１5!$O$28),"",E37/様式１5!$E$28*様式１5!$O$28)</f>
        <v/>
      </c>
      <c r="J37" s="151" t="str">
        <f>IF(ISERR(F37/様式１5!$E$30*様式１5!$O$30),"",F37/様式１5!$E$30*様式１5!$O$30)</f>
        <v/>
      </c>
    </row>
    <row r="38" spans="1:10" ht="17.25" customHeight="1" x14ac:dyDescent="0.15">
      <c r="A38" s="371"/>
      <c r="B38" s="8" t="s">
        <v>199</v>
      </c>
      <c r="C38" s="135"/>
      <c r="D38" s="135"/>
      <c r="E38" s="135"/>
      <c r="F38" s="135"/>
      <c r="G38" s="149" t="str">
        <f>IF(ISERR(C38/様式１5!$E$24*様式１5!$O$24),"",C38/様式１5!$E$24*様式１5!$O$24)</f>
        <v/>
      </c>
      <c r="H38" s="150" t="str">
        <f>IF(ISERR(D38/様式１5!$E$26*様式１5!$O$26),"",D38/様式１5!$E$26*様式１5!$O$26)</f>
        <v/>
      </c>
      <c r="I38" s="150" t="str">
        <f>IF(ISERR(E38/様式１5!$E$28*様式１5!$O$28),"",E38/様式１5!$E$28*様式１5!$O$28)</f>
        <v/>
      </c>
      <c r="J38" s="151" t="str">
        <f>IF(ISERR(F38/様式１5!$E$30*様式１5!$O$30),"",F38/様式１5!$E$30*様式１5!$O$30)</f>
        <v/>
      </c>
    </row>
    <row r="39" spans="1:10" ht="17.25" customHeight="1" x14ac:dyDescent="0.15">
      <c r="A39" s="371"/>
      <c r="B39" s="8" t="s">
        <v>200</v>
      </c>
      <c r="C39" s="135"/>
      <c r="D39" s="135"/>
      <c r="E39" s="135"/>
      <c r="F39" s="135"/>
      <c r="G39" s="149" t="str">
        <f>IF(ISERR(C39/様式１5!$E$24*様式１5!$O$24),"",C39/様式１5!$E$24*様式１5!$O$24)</f>
        <v/>
      </c>
      <c r="H39" s="150" t="str">
        <f>IF(ISERR(D39/様式１5!$E$26*様式１5!$O$26),"",D39/様式１5!$E$26*様式１5!$O$26)</f>
        <v/>
      </c>
      <c r="I39" s="150" t="str">
        <f>IF(ISERR(E39/様式１5!$E$28*様式１5!$O$28),"",E39/様式１5!$E$28*様式１5!$O$28)</f>
        <v/>
      </c>
      <c r="J39" s="151" t="str">
        <f>IF(ISERR(F39/様式１5!$E$30*様式１5!$O$30),"",F39/様式１5!$E$30*様式１5!$O$30)</f>
        <v/>
      </c>
    </row>
    <row r="40" spans="1:10" ht="17.25" customHeight="1" x14ac:dyDescent="0.15">
      <c r="A40" s="371"/>
      <c r="B40" s="8" t="s">
        <v>201</v>
      </c>
      <c r="C40" s="135"/>
      <c r="D40" s="135"/>
      <c r="E40" s="135"/>
      <c r="F40" s="135"/>
      <c r="G40" s="149" t="str">
        <f>IF(ISERR(C40/様式１5!$E$24*様式１5!$O$24),"",C40/様式１5!$E$24*様式１5!$O$24)</f>
        <v/>
      </c>
      <c r="H40" s="150" t="str">
        <f>IF(ISERR(D40/様式１5!$E$26*様式１5!$O$26),"",D40/様式１5!$E$26*様式１5!$O$26)</f>
        <v/>
      </c>
      <c r="I40" s="150" t="str">
        <f>IF(ISERR(E40/様式１5!$E$28*様式１5!$O$28),"",E40/様式１5!$E$28*様式１5!$O$28)</f>
        <v/>
      </c>
      <c r="J40" s="151" t="str">
        <f>IF(ISERR(F40/様式１5!$E$30*様式１5!$O$30),"",F40/様式１5!$E$30*様式１5!$O$30)</f>
        <v/>
      </c>
    </row>
    <row r="41" spans="1:10" ht="17.25" customHeight="1" x14ac:dyDescent="0.15">
      <c r="A41" s="371"/>
      <c r="B41" s="8" t="s">
        <v>202</v>
      </c>
      <c r="C41" s="135"/>
      <c r="D41" s="135"/>
      <c r="E41" s="135"/>
      <c r="F41" s="135"/>
      <c r="G41" s="149" t="str">
        <f>IF(ISERR(C41/様式１5!$E$24*様式１5!$O$24),"",C41/様式１5!$E$24*様式１5!$O$24)</f>
        <v/>
      </c>
      <c r="H41" s="150" t="str">
        <f>IF(ISERR(D41/様式１5!$E$26*様式１5!$O$26),"",D41/様式１5!$E$26*様式１5!$O$26)</f>
        <v/>
      </c>
      <c r="I41" s="150" t="str">
        <f>IF(ISERR(E41/様式１5!$E$28*様式１5!$O$28),"",E41/様式１5!$E$28*様式１5!$O$28)</f>
        <v/>
      </c>
      <c r="J41" s="151" t="str">
        <f>IF(ISERR(F41/様式１5!$E$30*様式１5!$O$30),"",F41/様式１5!$E$30*様式１5!$O$30)</f>
        <v/>
      </c>
    </row>
    <row r="42" spans="1:10" ht="17.25" customHeight="1" x14ac:dyDescent="0.15">
      <c r="A42" s="371"/>
      <c r="B42" s="8" t="s">
        <v>203</v>
      </c>
      <c r="C42" s="135"/>
      <c r="D42" s="135"/>
      <c r="E42" s="135"/>
      <c r="F42" s="135"/>
      <c r="G42" s="149" t="str">
        <f>IF(ISERR(C42/様式１5!$E$24*様式１5!$O$24),"",C42/様式１5!$E$24*様式１5!$O$24)</f>
        <v/>
      </c>
      <c r="H42" s="150" t="str">
        <f>IF(ISERR(D42/様式１5!$E$26*様式１5!$O$26),"",D42/様式１5!$E$26*様式１5!$O$26)</f>
        <v/>
      </c>
      <c r="I42" s="150" t="str">
        <f>IF(ISERR(E42/様式１5!$E$28*様式１5!$O$28),"",E42/様式１5!$E$28*様式１5!$O$28)</f>
        <v/>
      </c>
      <c r="J42" s="151" t="str">
        <f>IF(ISERR(F42/様式１5!$E$30*様式１5!$O$30),"",F42/様式１5!$E$30*様式１5!$O$30)</f>
        <v/>
      </c>
    </row>
    <row r="43" spans="1:10" ht="17.25" customHeight="1" x14ac:dyDescent="0.15">
      <c r="A43" s="333"/>
      <c r="B43" s="8" t="s">
        <v>204</v>
      </c>
      <c r="C43" s="135"/>
      <c r="D43" s="135"/>
      <c r="E43" s="135"/>
      <c r="F43" s="135"/>
      <c r="G43" s="149" t="str">
        <f>IF(ISERR(C43/様式１5!$E$24*様式１5!$O$24),"",C43/様式１5!$E$24*様式１5!$O$24)</f>
        <v/>
      </c>
      <c r="H43" s="150" t="str">
        <f>IF(ISERR(D43/様式１5!$E$26*様式１5!$O$26),"",D43/様式１5!$E$26*様式１5!$O$26)</f>
        <v/>
      </c>
      <c r="I43" s="150" t="str">
        <f>IF(ISERR(E43/様式１5!$E$28*様式１5!$O$28),"",E43/様式１5!$E$28*様式１5!$O$28)</f>
        <v/>
      </c>
      <c r="J43" s="151" t="str">
        <f>IF(ISERR(F43/様式１5!$E$30*様式１5!$O$30),"",F43/様式１5!$E$30*様式１5!$O$30)</f>
        <v/>
      </c>
    </row>
    <row r="44" spans="1:10" ht="25.5" customHeight="1" x14ac:dyDescent="0.15">
      <c r="A44" s="16" t="s">
        <v>206</v>
      </c>
      <c r="B44" s="15"/>
      <c r="C44" s="135"/>
      <c r="D44" s="135"/>
      <c r="E44" s="135"/>
      <c r="F44" s="135"/>
      <c r="G44" s="149" t="str">
        <f>IF(ISERR(C44/様式１5!$E$24*様式１5!$O$24),"",C44/様式１5!$E$24*様式１5!$O$24)</f>
        <v/>
      </c>
      <c r="H44" s="150" t="str">
        <f>IF(ISERR(D44/様式１5!$E$26*様式１5!$O$26),"",D44/様式１5!$E$26*様式１5!$O$26)</f>
        <v/>
      </c>
      <c r="I44" s="150" t="str">
        <f>IF(ISERR(E44/様式１5!$E$28*様式１5!$O$28),"",E44/様式１5!$E$28*様式１5!$O$28)</f>
        <v/>
      </c>
      <c r="J44" s="151" t="str">
        <f>IF(ISERR(F44/様式１5!$E$30*様式１5!$O$30),"",F44/様式１5!$E$30*様式１5!$O$30)</f>
        <v/>
      </c>
    </row>
    <row r="45" spans="1:10" s="157" customFormat="1" ht="21.75" customHeight="1" thickBot="1" x14ac:dyDescent="0.2">
      <c r="A45" s="375"/>
      <c r="B45" s="376"/>
      <c r="C45" s="168">
        <f t="shared" ref="C45:J45" si="0">SUM(C11:C44)</f>
        <v>0</v>
      </c>
      <c r="D45" s="168">
        <f t="shared" ref="D45" si="1">SUM(D11:D44)</f>
        <v>0</v>
      </c>
      <c r="E45" s="168">
        <f t="shared" si="0"/>
        <v>0</v>
      </c>
      <c r="F45" s="169">
        <f t="shared" si="0"/>
        <v>0</v>
      </c>
      <c r="G45" s="80">
        <f t="shared" si="0"/>
        <v>0</v>
      </c>
      <c r="H45" s="81">
        <f>SUM(H11:H44)</f>
        <v>0</v>
      </c>
      <c r="I45" s="81">
        <f t="shared" si="0"/>
        <v>0</v>
      </c>
      <c r="J45" s="82">
        <f t="shared" si="0"/>
        <v>0</v>
      </c>
    </row>
    <row r="46" spans="1:10" x14ac:dyDescent="0.15">
      <c r="A46" t="s">
        <v>252</v>
      </c>
    </row>
  </sheetData>
  <mergeCells count="16">
    <mergeCell ref="A31:A33"/>
    <mergeCell ref="A34:A43"/>
    <mergeCell ref="A45:B45"/>
    <mergeCell ref="A1:B1"/>
    <mergeCell ref="A8:A10"/>
    <mergeCell ref="B8:B10"/>
    <mergeCell ref="A2:J2"/>
    <mergeCell ref="G4:J4"/>
    <mergeCell ref="G9:J9"/>
    <mergeCell ref="G8:J8"/>
    <mergeCell ref="A19:A25"/>
    <mergeCell ref="A26:A30"/>
    <mergeCell ref="C8:F8"/>
    <mergeCell ref="C9:F9"/>
    <mergeCell ref="A11:A14"/>
    <mergeCell ref="A15:A18"/>
  </mergeCells>
  <phoneticPr fontId="2"/>
  <conditionalFormatting sqref="C45:J45">
    <cfRule type="cellIs" dxfId="16" priority="1" stopIfTrue="1" operator="equal">
      <formula>0</formula>
    </cfRule>
  </conditionalFormatting>
  <conditionalFormatting sqref="C11:F44">
    <cfRule type="cellIs" dxfId="15" priority="2" stopIfTrue="1" operator="notEqual">
      <formula>""</formula>
    </cfRule>
  </conditionalFormatting>
  <conditionalFormatting sqref="G11:J44">
    <cfRule type="cellIs" dxfId="14" priority="3" stopIfTrue="1" operator="greaterThan">
      <formula>0</formula>
    </cfRule>
  </conditionalFormatting>
  <pageMargins left="0.78740157480314965" right="0.43307086614173229" top="0.55118110236220474" bottom="0.39370078740157483" header="0.51181102362204722" footer="0.19685039370078741"/>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6"/>
  <sheetViews>
    <sheetView view="pageBreakPreview" zoomScaleNormal="100" zoomScaleSheetLayoutView="100" workbookViewId="0">
      <pane xSplit="8" ySplit="10" topLeftCell="J11" activePane="bottomRight" state="frozen"/>
      <selection activeCell="C49" sqref="C49"/>
      <selection pane="topRight" activeCell="C49" sqref="C49"/>
      <selection pane="bottomLeft" activeCell="C49" sqref="C49"/>
      <selection pane="bottomRight" activeCell="F4" sqref="F4:H4"/>
    </sheetView>
  </sheetViews>
  <sheetFormatPr defaultRowHeight="13.5" x14ac:dyDescent="0.15"/>
  <cols>
    <col min="2" max="2" width="11.75" customWidth="1"/>
    <col min="3" max="8" width="11.625" customWidth="1"/>
  </cols>
  <sheetData>
    <row r="1" spans="1:9" ht="17.25" x14ac:dyDescent="0.15">
      <c r="A1" s="341" t="s">
        <v>226</v>
      </c>
      <c r="B1" s="342"/>
      <c r="C1" s="14"/>
    </row>
    <row r="2" spans="1:9" ht="17.25" x14ac:dyDescent="0.15">
      <c r="A2" s="379" t="s">
        <v>406</v>
      </c>
      <c r="B2" s="380"/>
      <c r="C2" s="380"/>
      <c r="D2" s="380"/>
      <c r="E2" s="380"/>
      <c r="F2" s="380"/>
      <c r="G2" s="380"/>
      <c r="H2" s="380"/>
    </row>
    <row r="3" spans="1:9" ht="17.25" x14ac:dyDescent="0.15">
      <c r="A3" s="35"/>
      <c r="C3" s="14"/>
    </row>
    <row r="4" spans="1:9" x14ac:dyDescent="0.15">
      <c r="A4" s="2"/>
      <c r="B4" s="1"/>
      <c r="C4" s="1"/>
      <c r="E4" s="40" t="s">
        <v>52</v>
      </c>
      <c r="F4" s="381" t="str">
        <f>IF(初めにお読みください!C8="","",初めにお読みください!C8)</f>
        <v/>
      </c>
      <c r="G4" s="381"/>
      <c r="H4" s="381"/>
      <c r="I4" s="6"/>
    </row>
    <row r="5" spans="1:9" x14ac:dyDescent="0.15">
      <c r="H5" s="12" t="s">
        <v>25</v>
      </c>
    </row>
    <row r="6" spans="1:9" ht="7.5" customHeight="1" x14ac:dyDescent="0.15">
      <c r="H6" s="12"/>
    </row>
    <row r="7" spans="1:9" ht="7.5" customHeight="1" thickBot="1" x14ac:dyDescent="0.2">
      <c r="H7" s="12"/>
    </row>
    <row r="8" spans="1:9" ht="28.5" customHeight="1" x14ac:dyDescent="0.15">
      <c r="A8" s="372" t="s">
        <v>77</v>
      </c>
      <c r="B8" s="366" t="s">
        <v>172</v>
      </c>
      <c r="C8" s="398" t="s">
        <v>55</v>
      </c>
      <c r="D8" s="399"/>
      <c r="E8" s="400"/>
      <c r="F8" s="385" t="s">
        <v>80</v>
      </c>
      <c r="G8" s="386"/>
      <c r="H8" s="387"/>
    </row>
    <row r="9" spans="1:9" ht="24.75" customHeight="1" x14ac:dyDescent="0.15">
      <c r="A9" s="372"/>
      <c r="B9" s="366"/>
      <c r="C9" s="389" t="s">
        <v>415</v>
      </c>
      <c r="D9" s="390"/>
      <c r="E9" s="391"/>
      <c r="F9" s="401" t="s">
        <v>397</v>
      </c>
      <c r="G9" s="402"/>
      <c r="H9" s="403"/>
    </row>
    <row r="10" spans="1:9" ht="56.25" x14ac:dyDescent="0.15">
      <c r="A10" s="372"/>
      <c r="B10" s="366"/>
      <c r="C10" s="240" t="s">
        <v>401</v>
      </c>
      <c r="D10" s="241" t="s">
        <v>418</v>
      </c>
      <c r="E10" s="238" t="s">
        <v>116</v>
      </c>
      <c r="F10" s="242" t="s">
        <v>402</v>
      </c>
      <c r="G10" s="241" t="s">
        <v>403</v>
      </c>
      <c r="H10" s="239" t="s">
        <v>117</v>
      </c>
    </row>
    <row r="11" spans="1:9" ht="18" customHeight="1" x14ac:dyDescent="0.15">
      <c r="A11" s="370" t="s">
        <v>212</v>
      </c>
      <c r="B11" s="8" t="s">
        <v>173</v>
      </c>
      <c r="C11" s="135"/>
      <c r="D11" s="135"/>
      <c r="E11" s="135"/>
      <c r="F11" s="149" t="str">
        <f>IF(ISERR(C11/様式１5!$E$32*様式１5!$O$32),"",C11/様式１5!$E$32*様式１5!$O$32)</f>
        <v/>
      </c>
      <c r="G11" s="150" t="str">
        <f>IF(ISERR(D11/様式１5!$E$34*様式１5!$O$34),"",D11/様式１5!$E$34*様式１5!$O$34)</f>
        <v/>
      </c>
      <c r="H11" s="151" t="str">
        <f>IF(ISERR(E11/様式１5!$E$36*様式１5!$O$36),"",E11/様式１5!$E$36*様式１5!$O$36)</f>
        <v/>
      </c>
    </row>
    <row r="12" spans="1:9" ht="18" customHeight="1" x14ac:dyDescent="0.15">
      <c r="A12" s="371"/>
      <c r="B12" s="8" t="s">
        <v>174</v>
      </c>
      <c r="C12" s="135"/>
      <c r="D12" s="135"/>
      <c r="E12" s="135"/>
      <c r="F12" s="149" t="str">
        <f>IF(ISERR(C12/様式１5!$E$32*様式１5!$O$32),"",C12/様式１5!$E$32*様式１5!$O$32)</f>
        <v/>
      </c>
      <c r="G12" s="150" t="str">
        <f>IF(ISERR(D12/様式１5!$E$34*様式１5!$O$34),"",D12/様式１5!$E$34*様式１5!$O$34)</f>
        <v/>
      </c>
      <c r="H12" s="151" t="str">
        <f>IF(ISERR(E12/様式１5!$E$36*様式１5!$O$36),"",E12/様式１5!$E$36*様式１5!$O$36)</f>
        <v/>
      </c>
    </row>
    <row r="13" spans="1:9" ht="18" customHeight="1" x14ac:dyDescent="0.15">
      <c r="A13" s="371"/>
      <c r="B13" s="8" t="s">
        <v>231</v>
      </c>
      <c r="C13" s="135"/>
      <c r="D13" s="135"/>
      <c r="E13" s="135"/>
      <c r="F13" s="149" t="str">
        <f>IF(ISERR(C13/様式１5!$E$32*様式１5!$O$32),"",C13/様式１5!$E$32*様式１5!$O$32)</f>
        <v/>
      </c>
      <c r="G13" s="150" t="str">
        <f>IF(ISERR(D13/様式１5!$E$34*様式１5!$O$34),"",D13/様式１5!$E$34*様式１5!$O$34)</f>
        <v/>
      </c>
      <c r="H13" s="151" t="str">
        <f>IF(ISERR(E13/様式１5!$E$36*様式１5!$O$36),"",E13/様式１5!$E$36*様式１5!$O$36)</f>
        <v/>
      </c>
    </row>
    <row r="14" spans="1:9" ht="18" customHeight="1" x14ac:dyDescent="0.15">
      <c r="A14" s="333"/>
      <c r="B14" s="8" t="s">
        <v>175</v>
      </c>
      <c r="C14" s="135"/>
      <c r="D14" s="135"/>
      <c r="E14" s="135"/>
      <c r="F14" s="149" t="str">
        <f>IF(ISERR(C14/様式１5!$E$32*様式１5!$O$32),"",C14/様式１5!$E$32*様式１5!$O$32)</f>
        <v/>
      </c>
      <c r="G14" s="150" t="str">
        <f>IF(ISERR(D14/様式１5!$E$34*様式１5!$O$34),"",D14/様式１5!$E$34*様式１5!$O$34)</f>
        <v/>
      </c>
      <c r="H14" s="151" t="str">
        <f>IF(ISERR(E14/様式１5!$E$36*様式１5!$O$36),"",E14/様式１5!$E$36*様式１5!$O$36)</f>
        <v/>
      </c>
    </row>
    <row r="15" spans="1:9" ht="18" customHeight="1" x14ac:dyDescent="0.15">
      <c r="A15" s="370" t="s">
        <v>211</v>
      </c>
      <c r="B15" s="8" t="s">
        <v>176</v>
      </c>
      <c r="C15" s="135"/>
      <c r="D15" s="135"/>
      <c r="E15" s="135"/>
      <c r="F15" s="149" t="str">
        <f>IF(ISERR(C15/様式１5!$E$32*様式１5!$O$32),"",C15/様式１5!$E$32*様式１5!$O$32)</f>
        <v/>
      </c>
      <c r="G15" s="150" t="str">
        <f>IF(ISERR(D15/様式１5!$E$34*様式１5!$O$34),"",D15/様式１5!$E$34*様式１5!$O$34)</f>
        <v/>
      </c>
      <c r="H15" s="151" t="str">
        <f>IF(ISERR(E15/様式１5!$E$36*様式１5!$O$36),"",E15/様式１5!$E$36*様式１5!$O$36)</f>
        <v/>
      </c>
    </row>
    <row r="16" spans="1:9" ht="18" customHeight="1" x14ac:dyDescent="0.15">
      <c r="A16" s="371"/>
      <c r="B16" s="8" t="s">
        <v>177</v>
      </c>
      <c r="C16" s="135"/>
      <c r="D16" s="135"/>
      <c r="E16" s="135"/>
      <c r="F16" s="149" t="str">
        <f>IF(ISERR(C16/様式１5!$E$32*様式１5!$O$32),"",C16/様式１5!$E$32*様式１5!$O$32)</f>
        <v/>
      </c>
      <c r="G16" s="150" t="str">
        <f>IF(ISERR(D16/様式１5!$E$34*様式１5!$O$34),"",D16/様式１5!$E$34*様式１5!$O$34)</f>
        <v/>
      </c>
      <c r="H16" s="151" t="str">
        <f>IF(ISERR(E16/様式１5!$E$36*様式１5!$O$36),"",E16/様式１5!$E$36*様式１5!$O$36)</f>
        <v/>
      </c>
    </row>
    <row r="17" spans="1:8" ht="18" customHeight="1" x14ac:dyDescent="0.15">
      <c r="A17" s="371"/>
      <c r="B17" s="8" t="s">
        <v>178</v>
      </c>
      <c r="C17" s="135"/>
      <c r="D17" s="135"/>
      <c r="E17" s="135"/>
      <c r="F17" s="149" t="str">
        <f>IF(ISERR(C17/様式１5!$E$32*様式１5!$O$32),"",C17/様式１5!$E$32*様式１5!$O$32)</f>
        <v/>
      </c>
      <c r="G17" s="150" t="str">
        <f>IF(ISERR(D17/様式１5!$E$34*様式１5!$O$34),"",D17/様式１5!$E$34*様式１5!$O$34)</f>
        <v/>
      </c>
      <c r="H17" s="151" t="str">
        <f>IF(ISERR(E17/様式１5!$E$36*様式１5!$O$36),"",E17/様式１5!$E$36*様式１5!$O$36)</f>
        <v/>
      </c>
    </row>
    <row r="18" spans="1:8" ht="18" customHeight="1" x14ac:dyDescent="0.15">
      <c r="A18" s="333"/>
      <c r="B18" s="8" t="s">
        <v>179</v>
      </c>
      <c r="C18" s="135"/>
      <c r="D18" s="135"/>
      <c r="E18" s="135"/>
      <c r="F18" s="149" t="str">
        <f>IF(ISERR(C18/様式１5!$E$32*様式１5!$O$32),"",C18/様式１5!$E$32*様式１5!$O$32)</f>
        <v/>
      </c>
      <c r="G18" s="150" t="str">
        <f>IF(ISERR(D18/様式１5!$E$34*様式１5!$O$34),"",D18/様式１5!$E$34*様式１5!$O$34)</f>
        <v/>
      </c>
      <c r="H18" s="151" t="str">
        <f>IF(ISERR(E18/様式１5!$E$36*様式１5!$O$36),"",E18/様式１5!$E$36*様式１5!$O$36)</f>
        <v/>
      </c>
    </row>
    <row r="19" spans="1:8" ht="18" customHeight="1" x14ac:dyDescent="0.15">
      <c r="A19" s="370" t="s">
        <v>210</v>
      </c>
      <c r="B19" s="8" t="s">
        <v>180</v>
      </c>
      <c r="C19" s="135"/>
      <c r="D19" s="135"/>
      <c r="E19" s="135"/>
      <c r="F19" s="149" t="str">
        <f>IF(ISERR(C19/様式１5!$E$32*様式１5!$O$32),"",C19/様式１5!$E$32*様式１5!$O$32)</f>
        <v/>
      </c>
      <c r="G19" s="150" t="str">
        <f>IF(ISERR(D19/様式１5!$E$34*様式１5!$O$34),"",D19/様式１5!$E$34*様式１5!$O$34)</f>
        <v/>
      </c>
      <c r="H19" s="151" t="str">
        <f>IF(ISERR(E19/様式１5!$E$36*様式１5!$O$36),"",E19/様式１5!$E$36*様式１5!$O$36)</f>
        <v/>
      </c>
    </row>
    <row r="20" spans="1:8" ht="18" customHeight="1" x14ac:dyDescent="0.15">
      <c r="A20" s="371"/>
      <c r="B20" s="8" t="s">
        <v>181</v>
      </c>
      <c r="C20" s="135"/>
      <c r="D20" s="135"/>
      <c r="E20" s="135"/>
      <c r="F20" s="149" t="str">
        <f>IF(ISERR(C20/様式１5!$E$32*様式１5!$O$32),"",C20/様式１5!$E$32*様式１5!$O$32)</f>
        <v/>
      </c>
      <c r="G20" s="150" t="str">
        <f>IF(ISERR(D20/様式１5!$E$34*様式１5!$O$34),"",D20/様式１5!$E$34*様式１5!$O$34)</f>
        <v/>
      </c>
      <c r="H20" s="151" t="str">
        <f>IF(ISERR(E20/様式１5!$E$36*様式１5!$O$36),"",E20/様式１5!$E$36*様式１5!$O$36)</f>
        <v/>
      </c>
    </row>
    <row r="21" spans="1:8" ht="18" customHeight="1" x14ac:dyDescent="0.15">
      <c r="A21" s="371"/>
      <c r="B21" s="8" t="s">
        <v>182</v>
      </c>
      <c r="C21" s="135"/>
      <c r="D21" s="135"/>
      <c r="E21" s="135"/>
      <c r="F21" s="149" t="str">
        <f>IF(ISERR(C21/様式１5!$E$32*様式１5!$O$32),"",C21/様式１5!$E$32*様式１5!$O$32)</f>
        <v/>
      </c>
      <c r="G21" s="150" t="str">
        <f>IF(ISERR(D21/様式１5!$E$34*様式１5!$O$34),"",D21/様式１5!$E$34*様式１5!$O$34)</f>
        <v/>
      </c>
      <c r="H21" s="151" t="str">
        <f>IF(ISERR(E21/様式１5!$E$36*様式１5!$O$36),"",E21/様式１5!$E$36*様式１5!$O$36)</f>
        <v/>
      </c>
    </row>
    <row r="22" spans="1:8" ht="18" customHeight="1" x14ac:dyDescent="0.15">
      <c r="A22" s="371"/>
      <c r="B22" s="8" t="s">
        <v>183</v>
      </c>
      <c r="C22" s="135"/>
      <c r="D22" s="135"/>
      <c r="E22" s="135"/>
      <c r="F22" s="149" t="str">
        <f>IF(ISERR(C22/様式１5!$E$32*様式１5!$O$32),"",C22/様式１5!$E$32*様式１5!$O$32)</f>
        <v/>
      </c>
      <c r="G22" s="150" t="str">
        <f>IF(ISERR(D22/様式１5!$E$34*様式１5!$O$34),"",D22/様式１5!$E$34*様式１5!$O$34)</f>
        <v/>
      </c>
      <c r="H22" s="151" t="str">
        <f>IF(ISERR(E22/様式１5!$E$36*様式１5!$O$36),"",E22/様式１5!$E$36*様式１5!$O$36)</f>
        <v/>
      </c>
    </row>
    <row r="23" spans="1:8" ht="18" customHeight="1" x14ac:dyDescent="0.15">
      <c r="A23" s="371"/>
      <c r="B23" s="8" t="s">
        <v>184</v>
      </c>
      <c r="C23" s="135"/>
      <c r="D23" s="135"/>
      <c r="E23" s="135"/>
      <c r="F23" s="149" t="str">
        <f>IF(ISERR(C23/様式１5!$E$32*様式１5!$O$32),"",C23/様式１5!$E$32*様式１5!$O$32)</f>
        <v/>
      </c>
      <c r="G23" s="150" t="str">
        <f>IF(ISERR(D23/様式１5!$E$34*様式１5!$O$34),"",D23/様式１5!$E$34*様式１5!$O$34)</f>
        <v/>
      </c>
      <c r="H23" s="151" t="str">
        <f>IF(ISERR(E23/様式１5!$E$36*様式１5!$O$36),"",E23/様式１5!$E$36*様式１5!$O$36)</f>
        <v/>
      </c>
    </row>
    <row r="24" spans="1:8" ht="18" customHeight="1" x14ac:dyDescent="0.15">
      <c r="A24" s="371"/>
      <c r="B24" s="8" t="s">
        <v>185</v>
      </c>
      <c r="C24" s="135"/>
      <c r="D24" s="135"/>
      <c r="E24" s="135"/>
      <c r="F24" s="149" t="str">
        <f>IF(ISERR(C24/様式１5!$E$32*様式１5!$O$32),"",C24/様式１5!$E$32*様式１5!$O$32)</f>
        <v/>
      </c>
      <c r="G24" s="150" t="str">
        <f>IF(ISERR(D24/様式１5!$E$34*様式１5!$O$34),"",D24/様式１5!$E$34*様式１5!$O$34)</f>
        <v/>
      </c>
      <c r="H24" s="151" t="str">
        <f>IF(ISERR(E24/様式１5!$E$36*様式１5!$O$36),"",E24/様式１5!$E$36*様式１5!$O$36)</f>
        <v/>
      </c>
    </row>
    <row r="25" spans="1:8" ht="18" customHeight="1" x14ac:dyDescent="0.15">
      <c r="A25" s="333"/>
      <c r="B25" s="8" t="s">
        <v>186</v>
      </c>
      <c r="C25" s="135"/>
      <c r="D25" s="135"/>
      <c r="E25" s="135"/>
      <c r="F25" s="149" t="str">
        <f>IF(ISERR(C25/様式１5!$E$32*様式１5!$O$32),"",C25/様式１5!$E$32*様式１5!$O$32)</f>
        <v/>
      </c>
      <c r="G25" s="150" t="str">
        <f>IF(ISERR(D25/様式１5!$E$34*様式１5!$O$34),"",D25/様式１5!$E$34*様式１5!$O$34)</f>
        <v/>
      </c>
      <c r="H25" s="151" t="str">
        <f>IF(ISERR(E25/様式１5!$E$36*様式１5!$O$36),"",E25/様式１5!$E$36*様式１5!$O$36)</f>
        <v/>
      </c>
    </row>
    <row r="26" spans="1:8" ht="18" customHeight="1" x14ac:dyDescent="0.15">
      <c r="A26" s="370" t="s">
        <v>209</v>
      </c>
      <c r="B26" s="8" t="s">
        <v>187</v>
      </c>
      <c r="C26" s="135"/>
      <c r="D26" s="135"/>
      <c r="E26" s="135"/>
      <c r="F26" s="149" t="str">
        <f>IF(ISERR(C26/様式１5!$E$32*様式１5!$O$32),"",C26/様式１5!$E$32*様式１5!$O$32)</f>
        <v/>
      </c>
      <c r="G26" s="150" t="str">
        <f>IF(ISERR(D26/様式１5!$E$34*様式１5!$O$34),"",D26/様式１5!$E$34*様式１5!$O$34)</f>
        <v/>
      </c>
      <c r="H26" s="151" t="str">
        <f>IF(ISERR(E26/様式１5!$E$36*様式１5!$O$36),"",E26/様式１5!$E$36*様式１5!$O$36)</f>
        <v/>
      </c>
    </row>
    <row r="27" spans="1:8" ht="18" customHeight="1" x14ac:dyDescent="0.15">
      <c r="A27" s="371"/>
      <c r="B27" s="8" t="s">
        <v>188</v>
      </c>
      <c r="C27" s="135"/>
      <c r="D27" s="135"/>
      <c r="E27" s="135"/>
      <c r="F27" s="149" t="str">
        <f>IF(ISERR(C27/様式１5!$E$32*様式１5!$O$32),"",C27/様式１5!$E$32*様式１5!$O$32)</f>
        <v/>
      </c>
      <c r="G27" s="150" t="str">
        <f>IF(ISERR(D27/様式１5!$E$34*様式１5!$O$34),"",D27/様式１5!$E$34*様式１5!$O$34)</f>
        <v/>
      </c>
      <c r="H27" s="151" t="str">
        <f>IF(ISERR(E27/様式１5!$E$36*様式１5!$O$36),"",E27/様式１5!$E$36*様式１5!$O$36)</f>
        <v/>
      </c>
    </row>
    <row r="28" spans="1:8" ht="18" customHeight="1" x14ac:dyDescent="0.15">
      <c r="A28" s="371"/>
      <c r="B28" s="8" t="s">
        <v>189</v>
      </c>
      <c r="C28" s="135"/>
      <c r="D28" s="135"/>
      <c r="E28" s="135"/>
      <c r="F28" s="149" t="str">
        <f>IF(ISERR(C28/様式１5!$E$32*様式１5!$O$32),"",C28/様式１5!$E$32*様式１5!$O$32)</f>
        <v/>
      </c>
      <c r="G28" s="150" t="str">
        <f>IF(ISERR(D28/様式１5!$E$34*様式１5!$O$34),"",D28/様式１5!$E$34*様式１5!$O$34)</f>
        <v/>
      </c>
      <c r="H28" s="151" t="str">
        <f>IF(ISERR(E28/様式１5!$E$36*様式１5!$O$36),"",E28/様式１5!$E$36*様式１5!$O$36)</f>
        <v/>
      </c>
    </row>
    <row r="29" spans="1:8" ht="18" customHeight="1" x14ac:dyDescent="0.15">
      <c r="A29" s="371"/>
      <c r="B29" s="8" t="s">
        <v>190</v>
      </c>
      <c r="C29" s="135"/>
      <c r="D29" s="135"/>
      <c r="E29" s="135"/>
      <c r="F29" s="149" t="str">
        <f>IF(ISERR(C29/様式１5!$E$32*様式１5!$O$32),"",C29/様式１5!$E$32*様式１5!$O$32)</f>
        <v/>
      </c>
      <c r="G29" s="150" t="str">
        <f>IF(ISERR(D29/様式１5!$E$34*様式１5!$O$34),"",D29/様式１5!$E$34*様式１5!$O$34)</f>
        <v/>
      </c>
      <c r="H29" s="151" t="str">
        <f>IF(ISERR(E29/様式１5!$E$36*様式１5!$O$36),"",E29/様式１5!$E$36*様式１5!$O$36)</f>
        <v/>
      </c>
    </row>
    <row r="30" spans="1:8" ht="18" customHeight="1" x14ac:dyDescent="0.15">
      <c r="A30" s="333"/>
      <c r="B30" s="8" t="s">
        <v>191</v>
      </c>
      <c r="C30" s="135"/>
      <c r="D30" s="135"/>
      <c r="E30" s="135"/>
      <c r="F30" s="149" t="str">
        <f>IF(ISERR(C30/様式１5!$E$32*様式１5!$O$32),"",C30/様式１5!$E$32*様式１5!$O$32)</f>
        <v/>
      </c>
      <c r="G30" s="150" t="str">
        <f>IF(ISERR(D30/様式１5!$E$34*様式１5!$O$34),"",D30/様式１5!$E$34*様式１5!$O$34)</f>
        <v/>
      </c>
      <c r="H30" s="151" t="str">
        <f>IF(ISERR(E30/様式１5!$E$36*様式１5!$O$36),"",E30/様式１5!$E$36*様式１5!$O$36)</f>
        <v/>
      </c>
    </row>
    <row r="31" spans="1:8" ht="18" customHeight="1" x14ac:dyDescent="0.15">
      <c r="A31" s="370" t="s">
        <v>208</v>
      </c>
      <c r="B31" s="8" t="s">
        <v>192</v>
      </c>
      <c r="C31" s="135"/>
      <c r="D31" s="135"/>
      <c r="E31" s="135"/>
      <c r="F31" s="149" t="str">
        <f>IF(ISERR(C31/様式１5!$E$32*様式１5!$O$32),"",C31/様式１5!$E$32*様式１5!$O$32)</f>
        <v/>
      </c>
      <c r="G31" s="150" t="str">
        <f>IF(ISERR(D31/様式１5!$E$34*様式１5!$O$34),"",D31/様式１5!$E$34*様式１5!$O$34)</f>
        <v/>
      </c>
      <c r="H31" s="151" t="str">
        <f>IF(ISERR(E31/様式１5!$E$36*様式１5!$O$36),"",E31/様式１5!$E$36*様式１5!$O$36)</f>
        <v/>
      </c>
    </row>
    <row r="32" spans="1:8" ht="18" customHeight="1" x14ac:dyDescent="0.15">
      <c r="A32" s="371"/>
      <c r="B32" s="8" t="s">
        <v>193</v>
      </c>
      <c r="C32" s="135"/>
      <c r="D32" s="135"/>
      <c r="E32" s="135"/>
      <c r="F32" s="149" t="str">
        <f>IF(ISERR(C32/様式１5!$E$32*様式１5!$O$32),"",C32/様式１5!$E$32*様式１5!$O$32)</f>
        <v/>
      </c>
      <c r="G32" s="150" t="str">
        <f>IF(ISERR(D32/様式１5!$E$34*様式１5!$O$34),"",D32/様式１5!$E$34*様式１5!$O$34)</f>
        <v/>
      </c>
      <c r="H32" s="151" t="str">
        <f>IF(ISERR(E32/様式１5!$E$36*様式１5!$O$36),"",E32/様式１5!$E$36*様式１5!$O$36)</f>
        <v/>
      </c>
    </row>
    <row r="33" spans="1:8" ht="18" customHeight="1" x14ac:dyDescent="0.15">
      <c r="A33" s="333"/>
      <c r="B33" s="8" t="s">
        <v>194</v>
      </c>
      <c r="C33" s="135"/>
      <c r="D33" s="135"/>
      <c r="E33" s="135"/>
      <c r="F33" s="149" t="str">
        <f>IF(ISERR(C33/様式１5!$E$32*様式１5!$O$32),"",C33/様式１5!$E$32*様式１5!$O$32)</f>
        <v/>
      </c>
      <c r="G33" s="150" t="str">
        <f>IF(ISERR(D33/様式１5!$E$34*様式１5!$O$34),"",D33/様式１5!$E$34*様式１5!$O$34)</f>
        <v/>
      </c>
      <c r="H33" s="151" t="str">
        <f>IF(ISERR(E33/様式１5!$E$36*様式１5!$O$36),"",E33/様式１5!$E$36*様式１5!$O$36)</f>
        <v/>
      </c>
    </row>
    <row r="34" spans="1:8" ht="18" customHeight="1" x14ac:dyDescent="0.15">
      <c r="A34" s="370" t="s">
        <v>207</v>
      </c>
      <c r="B34" s="8" t="s">
        <v>195</v>
      </c>
      <c r="C34" s="135"/>
      <c r="D34" s="135"/>
      <c r="E34" s="135"/>
      <c r="F34" s="149" t="str">
        <f>IF(ISERR(C34/様式１5!$E$32*様式１5!$O$32),"",C34/様式１5!$E$32*様式１5!$O$32)</f>
        <v/>
      </c>
      <c r="G34" s="150" t="str">
        <f>IF(ISERR(D34/様式１5!$E$34*様式１5!$O$34),"",D34/様式１5!$E$34*様式１5!$O$34)</f>
        <v/>
      </c>
      <c r="H34" s="151" t="str">
        <f>IF(ISERR(E34/様式１5!$E$36*様式１5!$O$36),"",E34/様式１5!$E$36*様式１5!$O$36)</f>
        <v/>
      </c>
    </row>
    <row r="35" spans="1:8" ht="18" customHeight="1" x14ac:dyDescent="0.15">
      <c r="A35" s="371"/>
      <c r="B35" s="8" t="s">
        <v>196</v>
      </c>
      <c r="C35" s="135"/>
      <c r="D35" s="135"/>
      <c r="E35" s="135"/>
      <c r="F35" s="149" t="str">
        <f>IF(ISERR(C35/様式１5!$E$32*様式１5!$O$32),"",C35/様式１5!$E$32*様式１5!$O$32)</f>
        <v/>
      </c>
      <c r="G35" s="150" t="str">
        <f>IF(ISERR(D35/様式１5!$E$34*様式１5!$O$34),"",D35/様式１5!$E$34*様式１5!$O$34)</f>
        <v/>
      </c>
      <c r="H35" s="151" t="str">
        <f>IF(ISERR(E35/様式１5!$E$36*様式１5!$O$36),"",E35/様式１5!$E$36*様式１5!$O$36)</f>
        <v/>
      </c>
    </row>
    <row r="36" spans="1:8" ht="18" customHeight="1" x14ac:dyDescent="0.15">
      <c r="A36" s="371"/>
      <c r="B36" s="8" t="s">
        <v>197</v>
      </c>
      <c r="C36" s="135"/>
      <c r="D36" s="135"/>
      <c r="E36" s="135"/>
      <c r="F36" s="149" t="str">
        <f>IF(ISERR(C36/様式１5!$E$32*様式１5!$O$32),"",C36/様式１5!$E$32*様式１5!$O$32)</f>
        <v/>
      </c>
      <c r="G36" s="150" t="str">
        <f>IF(ISERR(D36/様式１5!$E$34*様式１5!$O$34),"",D36/様式１5!$E$34*様式１5!$O$34)</f>
        <v/>
      </c>
      <c r="H36" s="151" t="str">
        <f>IF(ISERR(E36/様式１5!$E$36*様式１5!$O$36),"",E36/様式１5!$E$36*様式１5!$O$36)</f>
        <v/>
      </c>
    </row>
    <row r="37" spans="1:8" ht="18" customHeight="1" x14ac:dyDescent="0.15">
      <c r="A37" s="371"/>
      <c r="B37" s="8" t="s">
        <v>198</v>
      </c>
      <c r="C37" s="135"/>
      <c r="D37" s="135"/>
      <c r="E37" s="135"/>
      <c r="F37" s="149" t="str">
        <f>IF(ISERR(C37/様式１5!$E$32*様式１5!$O$32),"",C37/様式１5!$E$32*様式１5!$O$32)</f>
        <v/>
      </c>
      <c r="G37" s="150" t="str">
        <f>IF(ISERR(D37/様式１5!$E$34*様式１5!$O$34),"",D37/様式１5!$E$34*様式１5!$O$34)</f>
        <v/>
      </c>
      <c r="H37" s="151" t="str">
        <f>IF(ISERR(E37/様式１5!$E$36*様式１5!$O$36),"",E37/様式１5!$E$36*様式１5!$O$36)</f>
        <v/>
      </c>
    </row>
    <row r="38" spans="1:8" ht="18" customHeight="1" x14ac:dyDescent="0.15">
      <c r="A38" s="371"/>
      <c r="B38" s="8" t="s">
        <v>199</v>
      </c>
      <c r="C38" s="135"/>
      <c r="D38" s="135"/>
      <c r="E38" s="135"/>
      <c r="F38" s="149" t="str">
        <f>IF(ISERR(C38/様式１5!$E$32*様式１5!$O$32),"",C38/様式１5!$E$32*様式１5!$O$32)</f>
        <v/>
      </c>
      <c r="G38" s="150" t="str">
        <f>IF(ISERR(D38/様式１5!$E$34*様式１5!$O$34),"",D38/様式１5!$E$34*様式１5!$O$34)</f>
        <v/>
      </c>
      <c r="H38" s="151" t="str">
        <f>IF(ISERR(E38/様式１5!$E$36*様式１5!$O$36),"",E38/様式１5!$E$36*様式１5!$O$36)</f>
        <v/>
      </c>
    </row>
    <row r="39" spans="1:8" ht="18" customHeight="1" x14ac:dyDescent="0.15">
      <c r="A39" s="371"/>
      <c r="B39" s="8" t="s">
        <v>200</v>
      </c>
      <c r="C39" s="135"/>
      <c r="D39" s="135"/>
      <c r="E39" s="135"/>
      <c r="F39" s="149" t="str">
        <f>IF(ISERR(C39/様式１5!$E$32*様式１5!$O$32),"",C39/様式１5!$E$32*様式１5!$O$32)</f>
        <v/>
      </c>
      <c r="G39" s="150" t="str">
        <f>IF(ISERR(D39/様式１5!$E$34*様式１5!$O$34),"",D39/様式１5!$E$34*様式１5!$O$34)</f>
        <v/>
      </c>
      <c r="H39" s="151" t="str">
        <f>IF(ISERR(E39/様式１5!$E$36*様式１5!$O$36),"",E39/様式１5!$E$36*様式１5!$O$36)</f>
        <v/>
      </c>
    </row>
    <row r="40" spans="1:8" ht="18" customHeight="1" x14ac:dyDescent="0.15">
      <c r="A40" s="371"/>
      <c r="B40" s="8" t="s">
        <v>201</v>
      </c>
      <c r="C40" s="135"/>
      <c r="D40" s="135"/>
      <c r="E40" s="135"/>
      <c r="F40" s="149" t="str">
        <f>IF(ISERR(C40/様式１5!$E$32*様式１5!$O$32),"",C40/様式１5!$E$32*様式１5!$O$32)</f>
        <v/>
      </c>
      <c r="G40" s="150" t="str">
        <f>IF(ISERR(D40/様式１5!$E$34*様式１5!$O$34),"",D40/様式１5!$E$34*様式１5!$O$34)</f>
        <v/>
      </c>
      <c r="H40" s="151" t="str">
        <f>IF(ISERR(E40/様式１5!$E$36*様式１5!$O$36),"",E40/様式１5!$E$36*様式１5!$O$36)</f>
        <v/>
      </c>
    </row>
    <row r="41" spans="1:8" ht="18" customHeight="1" x14ac:dyDescent="0.15">
      <c r="A41" s="371"/>
      <c r="B41" s="8" t="s">
        <v>202</v>
      </c>
      <c r="C41" s="135"/>
      <c r="D41" s="135"/>
      <c r="E41" s="135"/>
      <c r="F41" s="149" t="str">
        <f>IF(ISERR(C41/様式１5!$E$32*様式１5!$O$32),"",C41/様式１5!$E$32*様式１5!$O$32)</f>
        <v/>
      </c>
      <c r="G41" s="150" t="str">
        <f>IF(ISERR(D41/様式１5!$E$34*様式１5!$O$34),"",D41/様式１5!$E$34*様式１5!$O$34)</f>
        <v/>
      </c>
      <c r="H41" s="151" t="str">
        <f>IF(ISERR(E41/様式１5!$E$36*様式１5!$O$36),"",E41/様式１5!$E$36*様式１5!$O$36)</f>
        <v/>
      </c>
    </row>
    <row r="42" spans="1:8" ht="18" customHeight="1" x14ac:dyDescent="0.15">
      <c r="A42" s="371"/>
      <c r="B42" s="8" t="s">
        <v>203</v>
      </c>
      <c r="C42" s="135"/>
      <c r="D42" s="135"/>
      <c r="E42" s="135"/>
      <c r="F42" s="149" t="str">
        <f>IF(ISERR(C42/様式１5!$E$32*様式１5!$O$32),"",C42/様式１5!$E$32*様式１5!$O$32)</f>
        <v/>
      </c>
      <c r="G42" s="150" t="str">
        <f>IF(ISERR(D42/様式１5!$E$34*様式１5!$O$34),"",D42/様式１5!$E$34*様式１5!$O$34)</f>
        <v/>
      </c>
      <c r="H42" s="151" t="str">
        <f>IF(ISERR(E42/様式１5!$E$36*様式１5!$O$36),"",E42/様式１5!$E$36*様式１5!$O$36)</f>
        <v/>
      </c>
    </row>
    <row r="43" spans="1:8" ht="18" customHeight="1" x14ac:dyDescent="0.15">
      <c r="A43" s="333"/>
      <c r="B43" s="8" t="s">
        <v>204</v>
      </c>
      <c r="C43" s="135"/>
      <c r="D43" s="135"/>
      <c r="E43" s="135"/>
      <c r="F43" s="149" t="str">
        <f>IF(ISERR(C43/様式１5!$E$32*様式１5!$O$32),"",C43/様式１5!$E$32*様式１5!$O$32)</f>
        <v/>
      </c>
      <c r="G43" s="150" t="str">
        <f>IF(ISERR(D43/様式１5!$E$34*様式１5!$O$34),"",D43/様式１5!$E$34*様式１5!$O$34)</f>
        <v/>
      </c>
      <c r="H43" s="151" t="str">
        <f>IF(ISERR(E43/様式１5!$E$36*様式１5!$O$36),"",E43/様式１5!$E$36*様式１5!$O$36)</f>
        <v/>
      </c>
    </row>
    <row r="44" spans="1:8" ht="25.5" customHeight="1" x14ac:dyDescent="0.15">
      <c r="A44" s="16" t="s">
        <v>206</v>
      </c>
      <c r="B44" s="15"/>
      <c r="C44" s="135"/>
      <c r="D44" s="135"/>
      <c r="E44" s="135"/>
      <c r="F44" s="149" t="str">
        <f>IF(ISERR(C44/様式１5!$E$32*様式１5!$O$32),"",C44/様式１5!$E$32*様式１5!$O$32)</f>
        <v/>
      </c>
      <c r="G44" s="150" t="str">
        <f>IF(ISERR(D44/様式１5!$E$34*様式１5!$O$34),"",D44/様式１5!$E$34*様式１5!$O$34)</f>
        <v/>
      </c>
      <c r="H44" s="151" t="str">
        <f>IF(ISERR(E44/様式１5!$E$36*様式１5!$O$36),"",E44/様式１5!$E$36*様式１5!$O$36)</f>
        <v/>
      </c>
    </row>
    <row r="45" spans="1:8" s="157" customFormat="1" ht="21.75" customHeight="1" thickBot="1" x14ac:dyDescent="0.2">
      <c r="A45" s="375"/>
      <c r="B45" s="376"/>
      <c r="C45" s="168">
        <f t="shared" ref="C45:H45" si="0">SUM(C11:C44)</f>
        <v>0</v>
      </c>
      <c r="D45" s="168">
        <f t="shared" si="0"/>
        <v>0</v>
      </c>
      <c r="E45" s="169">
        <f t="shared" si="0"/>
        <v>0</v>
      </c>
      <c r="F45" s="80">
        <f t="shared" si="0"/>
        <v>0</v>
      </c>
      <c r="G45" s="81">
        <f t="shared" si="0"/>
        <v>0</v>
      </c>
      <c r="H45" s="82">
        <f t="shared" si="0"/>
        <v>0</v>
      </c>
    </row>
    <row r="46" spans="1:8" x14ac:dyDescent="0.15">
      <c r="A46" t="s">
        <v>254</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3" priority="1" stopIfTrue="1" operator="equal">
      <formula>0</formula>
    </cfRule>
  </conditionalFormatting>
  <conditionalFormatting sqref="C11:E44">
    <cfRule type="cellIs" dxfId="12" priority="2" stopIfTrue="1" operator="notEqual">
      <formula>""</formula>
    </cfRule>
  </conditionalFormatting>
  <conditionalFormatting sqref="F11:H44">
    <cfRule type="cellIs" dxfId="11" priority="3" stopIfTrue="1" operator="greaterThan">
      <formula>0</formula>
    </cfRule>
  </conditionalFormatting>
  <pageMargins left="0.78740157480314965" right="0.43307086614173229" top="0.55118110236220474" bottom="0.39370078740157483" header="0.51181102362204722" footer="0.19685039370078741"/>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6"/>
  <sheetViews>
    <sheetView view="pageBreakPreview" zoomScaleNormal="100" zoomScaleSheetLayoutView="100" workbookViewId="0">
      <pane xSplit="6" ySplit="10" topLeftCell="G11" activePane="bottomRight" state="frozen"/>
      <selection activeCell="C49" sqref="C49"/>
      <selection pane="topRight" activeCell="C49" sqref="C49"/>
      <selection pane="bottomLeft" activeCell="C49" sqref="C49"/>
      <selection pane="bottomRight" activeCell="F11" sqref="F11"/>
    </sheetView>
  </sheetViews>
  <sheetFormatPr defaultRowHeight="13.5" x14ac:dyDescent="0.15"/>
  <cols>
    <col min="2" max="2" width="11.5" customWidth="1"/>
    <col min="3" max="6" width="17.75" customWidth="1"/>
  </cols>
  <sheetData>
    <row r="1" spans="1:7" ht="17.25" x14ac:dyDescent="0.15">
      <c r="A1" s="341" t="s">
        <v>155</v>
      </c>
      <c r="B1" s="342"/>
      <c r="C1" s="14"/>
    </row>
    <row r="2" spans="1:7" ht="17.25" x14ac:dyDescent="0.15">
      <c r="A2" s="379" t="s">
        <v>166</v>
      </c>
      <c r="B2" s="380"/>
      <c r="C2" s="380"/>
      <c r="D2" s="380"/>
      <c r="E2" s="380"/>
      <c r="F2" s="380"/>
    </row>
    <row r="3" spans="1:7" ht="17.25" x14ac:dyDescent="0.15">
      <c r="A3" s="35"/>
      <c r="C3" s="14"/>
    </row>
    <row r="4" spans="1:7" x14ac:dyDescent="0.15">
      <c r="A4" s="2"/>
      <c r="B4" s="1"/>
      <c r="C4" s="1"/>
      <c r="D4" s="266" t="s">
        <v>448</v>
      </c>
      <c r="E4" s="381" t="str">
        <f>IF(初めにお読みください!C8="","",初めにお読みください!C8)</f>
        <v/>
      </c>
      <c r="F4" s="381"/>
      <c r="G4" s="6"/>
    </row>
    <row r="6" spans="1:7" x14ac:dyDescent="0.15">
      <c r="F6" s="12" t="s">
        <v>25</v>
      </c>
    </row>
    <row r="7" spans="1:7" ht="6" customHeight="1" thickBot="1" x14ac:dyDescent="0.2"/>
    <row r="8" spans="1:7" ht="28.5" customHeight="1" x14ac:dyDescent="0.15">
      <c r="A8" s="372" t="s">
        <v>77</v>
      </c>
      <c r="B8" s="366" t="s">
        <v>172</v>
      </c>
      <c r="C8" s="398" t="s">
        <v>55</v>
      </c>
      <c r="D8" s="399"/>
      <c r="E8" s="385" t="s">
        <v>80</v>
      </c>
      <c r="F8" s="387"/>
    </row>
    <row r="9" spans="1:7" ht="28.5" customHeight="1" x14ac:dyDescent="0.15">
      <c r="A9" s="372"/>
      <c r="B9" s="366"/>
      <c r="C9" s="406" t="s">
        <v>415</v>
      </c>
      <c r="D9" s="407"/>
      <c r="E9" s="404" t="s">
        <v>388</v>
      </c>
      <c r="F9" s="405"/>
    </row>
    <row r="10" spans="1:7" ht="33.75" x14ac:dyDescent="0.15">
      <c r="A10" s="372"/>
      <c r="B10" s="366"/>
      <c r="C10" s="170" t="s">
        <v>169</v>
      </c>
      <c r="D10" s="195" t="s">
        <v>170</v>
      </c>
      <c r="E10" s="196" t="s">
        <v>386</v>
      </c>
      <c r="F10" s="203" t="s">
        <v>387</v>
      </c>
    </row>
    <row r="11" spans="1:7" ht="17.25" customHeight="1" x14ac:dyDescent="0.15">
      <c r="A11" s="370" t="s">
        <v>212</v>
      </c>
      <c r="B11" s="8" t="s">
        <v>173</v>
      </c>
      <c r="C11" s="135"/>
      <c r="D11" s="135"/>
      <c r="E11" s="149" t="str">
        <f>IF(ISERR(C11/様式１5!$E$38*様式１5!$O$38),"",C11/様式１5!$E$38*様式１5!$O$38)</f>
        <v/>
      </c>
      <c r="F11" s="204" t="str">
        <f>IF(ISERR(D11/様式１5!$E$40*様式１5!$O$40),"",D11/様式１5!$E$40*様式１5!$O$40)</f>
        <v/>
      </c>
    </row>
    <row r="12" spans="1:7" ht="17.25" customHeight="1" x14ac:dyDescent="0.15">
      <c r="A12" s="371"/>
      <c r="B12" s="8" t="s">
        <v>174</v>
      </c>
      <c r="C12" s="135"/>
      <c r="D12" s="135"/>
      <c r="E12" s="149" t="str">
        <f>IF(ISERR(C12/様式１5!$E$38*様式１5!$O$38),"",C12/様式１5!$E$38*様式１5!$O$38)</f>
        <v/>
      </c>
      <c r="F12" s="204" t="str">
        <f>IF(ISERR(D12/様式１5!$E$40*様式１5!$O$40),"",D12/様式１5!$E$40*様式１5!$O$40)</f>
        <v/>
      </c>
    </row>
    <row r="13" spans="1:7" ht="17.25" customHeight="1" x14ac:dyDescent="0.15">
      <c r="A13" s="371"/>
      <c r="B13" s="8" t="s">
        <v>231</v>
      </c>
      <c r="C13" s="135"/>
      <c r="D13" s="135"/>
      <c r="E13" s="149" t="str">
        <f>IF(ISERR(C13/様式１5!$E$38*様式１5!$O$38),"",C13/様式１5!$E$38*様式１5!$O$38)</f>
        <v/>
      </c>
      <c r="F13" s="204" t="str">
        <f>IF(ISERR(D13/様式１5!$E$40*様式１5!$O$40),"",D13/様式１5!$E$40*様式１5!$O$40)</f>
        <v/>
      </c>
    </row>
    <row r="14" spans="1:7" ht="17.25" customHeight="1" x14ac:dyDescent="0.15">
      <c r="A14" s="333"/>
      <c r="B14" s="8" t="s">
        <v>175</v>
      </c>
      <c r="C14" s="135"/>
      <c r="D14" s="135"/>
      <c r="E14" s="149" t="str">
        <f>IF(ISERR(C14/様式１5!$E$38*様式１5!$O$38),"",C14/様式１5!$E$38*様式１5!$O$38)</f>
        <v/>
      </c>
      <c r="F14" s="204" t="str">
        <f>IF(ISERR(D14/様式１5!$E$40*様式１5!$O$40),"",D14/様式１5!$E$40*様式１5!$O$40)</f>
        <v/>
      </c>
    </row>
    <row r="15" spans="1:7" ht="17.25" customHeight="1" x14ac:dyDescent="0.15">
      <c r="A15" s="370" t="s">
        <v>211</v>
      </c>
      <c r="B15" s="8" t="s">
        <v>176</v>
      </c>
      <c r="C15" s="135"/>
      <c r="D15" s="135"/>
      <c r="E15" s="149" t="str">
        <f>IF(ISERR(C15/様式１5!$E$38*様式１5!$O$38),"",C15/様式１5!$E$38*様式１5!$O$38)</f>
        <v/>
      </c>
      <c r="F15" s="204" t="str">
        <f>IF(ISERR(D15/様式１5!$E$40*様式１5!$O$40),"",D15/様式１5!$E$40*様式１5!$O$40)</f>
        <v/>
      </c>
    </row>
    <row r="16" spans="1:7" ht="17.25" customHeight="1" x14ac:dyDescent="0.15">
      <c r="A16" s="371"/>
      <c r="B16" s="8" t="s">
        <v>177</v>
      </c>
      <c r="C16" s="135"/>
      <c r="D16" s="135"/>
      <c r="E16" s="149" t="str">
        <f>IF(ISERR(C16/様式１5!$E$38*様式１5!$O$38),"",C16/様式１5!$E$38*様式１5!$O$38)</f>
        <v/>
      </c>
      <c r="F16" s="204" t="str">
        <f>IF(ISERR(D16/様式１5!$E$40*様式１5!$O$40),"",D16/様式１5!$E$40*様式１5!$O$40)</f>
        <v/>
      </c>
    </row>
    <row r="17" spans="1:6" ht="17.25" customHeight="1" x14ac:dyDescent="0.15">
      <c r="A17" s="371"/>
      <c r="B17" s="8" t="s">
        <v>178</v>
      </c>
      <c r="C17" s="135"/>
      <c r="D17" s="135"/>
      <c r="E17" s="149" t="str">
        <f>IF(ISERR(C17/様式１5!$E$38*様式１5!$O$38),"",C17/様式１5!$E$38*様式１5!$O$38)</f>
        <v/>
      </c>
      <c r="F17" s="204" t="str">
        <f>IF(ISERR(D17/様式１5!$E$40*様式１5!$O$40),"",D17/様式１5!$E$40*様式１5!$O$40)</f>
        <v/>
      </c>
    </row>
    <row r="18" spans="1:6" ht="17.25" customHeight="1" x14ac:dyDescent="0.15">
      <c r="A18" s="333"/>
      <c r="B18" s="8" t="s">
        <v>179</v>
      </c>
      <c r="C18" s="135"/>
      <c r="D18" s="135"/>
      <c r="E18" s="149" t="str">
        <f>IF(ISERR(C18/様式１5!$E$38*様式１5!$O$38),"",C18/様式１5!$E$38*様式１5!$O$38)</f>
        <v/>
      </c>
      <c r="F18" s="204" t="str">
        <f>IF(ISERR(D18/様式１5!$E$40*様式１5!$O$40),"",D18/様式１5!$E$40*様式１5!$O$40)</f>
        <v/>
      </c>
    </row>
    <row r="19" spans="1:6" ht="17.25" customHeight="1" x14ac:dyDescent="0.15">
      <c r="A19" s="370" t="s">
        <v>210</v>
      </c>
      <c r="B19" s="8" t="s">
        <v>180</v>
      </c>
      <c r="C19" s="135"/>
      <c r="D19" s="135"/>
      <c r="E19" s="149" t="str">
        <f>IF(ISERR(C19/様式１5!$E$38*様式１5!$O$38),"",C19/様式１5!$E$38*様式１5!$O$38)</f>
        <v/>
      </c>
      <c r="F19" s="204" t="str">
        <f>IF(ISERR(D19/様式１5!$E$40*様式１5!$O$40),"",D19/様式１5!$E$40*様式１5!$O$40)</f>
        <v/>
      </c>
    </row>
    <row r="20" spans="1:6" ht="17.25" customHeight="1" x14ac:dyDescent="0.15">
      <c r="A20" s="371"/>
      <c r="B20" s="8" t="s">
        <v>181</v>
      </c>
      <c r="C20" s="135"/>
      <c r="D20" s="135"/>
      <c r="E20" s="149" t="str">
        <f>IF(ISERR(C20/様式１5!$E$38*様式１5!$O$38),"",C20/様式１5!$E$38*様式１5!$O$38)</f>
        <v/>
      </c>
      <c r="F20" s="204" t="str">
        <f>IF(ISERR(D20/様式１5!$E$40*様式１5!$O$40),"",D20/様式１5!$E$40*様式１5!$O$40)</f>
        <v/>
      </c>
    </row>
    <row r="21" spans="1:6" ht="17.25" customHeight="1" x14ac:dyDescent="0.15">
      <c r="A21" s="371"/>
      <c r="B21" s="8" t="s">
        <v>182</v>
      </c>
      <c r="C21" s="135"/>
      <c r="D21" s="135"/>
      <c r="E21" s="149" t="str">
        <f>IF(ISERR(C21/様式１5!$E$38*様式１5!$O$38),"",C21/様式１5!$E$38*様式１5!$O$38)</f>
        <v/>
      </c>
      <c r="F21" s="204" t="str">
        <f>IF(ISERR(D21/様式１5!$E$40*様式１5!$O$40),"",D21/様式１5!$E$40*様式１5!$O$40)</f>
        <v/>
      </c>
    </row>
    <row r="22" spans="1:6" ht="17.25" customHeight="1" x14ac:dyDescent="0.15">
      <c r="A22" s="371"/>
      <c r="B22" s="8" t="s">
        <v>183</v>
      </c>
      <c r="C22" s="135"/>
      <c r="D22" s="135"/>
      <c r="E22" s="149" t="str">
        <f>IF(ISERR(C22/様式１5!$E$38*様式１5!$O$38),"",C22/様式１5!$E$38*様式１5!$O$38)</f>
        <v/>
      </c>
      <c r="F22" s="204" t="str">
        <f>IF(ISERR(D22/様式１5!$E$40*様式１5!$O$40),"",D22/様式１5!$E$40*様式１5!$O$40)</f>
        <v/>
      </c>
    </row>
    <row r="23" spans="1:6" ht="17.25" customHeight="1" x14ac:dyDescent="0.15">
      <c r="A23" s="371"/>
      <c r="B23" s="8" t="s">
        <v>184</v>
      </c>
      <c r="C23" s="135"/>
      <c r="D23" s="135"/>
      <c r="E23" s="149" t="str">
        <f>IF(ISERR(C23/様式１5!$E$38*様式１5!$O$38),"",C23/様式１5!$E$38*様式１5!$O$38)</f>
        <v/>
      </c>
      <c r="F23" s="204" t="str">
        <f>IF(ISERR(D23/様式１5!$E$40*様式１5!$O$40),"",D23/様式１5!$E$40*様式１5!$O$40)</f>
        <v/>
      </c>
    </row>
    <row r="24" spans="1:6" ht="17.25" customHeight="1" x14ac:dyDescent="0.15">
      <c r="A24" s="371"/>
      <c r="B24" s="8" t="s">
        <v>185</v>
      </c>
      <c r="C24" s="135"/>
      <c r="D24" s="135"/>
      <c r="E24" s="149" t="str">
        <f>IF(ISERR(C24/様式１5!$E$38*様式１5!$O$38),"",C24/様式１5!$E$38*様式１5!$O$38)</f>
        <v/>
      </c>
      <c r="F24" s="204" t="str">
        <f>IF(ISERR(D24/様式１5!$E$40*様式１5!$O$40),"",D24/様式１5!$E$40*様式１5!$O$40)</f>
        <v/>
      </c>
    </row>
    <row r="25" spans="1:6" ht="17.25" customHeight="1" x14ac:dyDescent="0.15">
      <c r="A25" s="333"/>
      <c r="B25" s="8" t="s">
        <v>186</v>
      </c>
      <c r="C25" s="135"/>
      <c r="D25" s="135"/>
      <c r="E25" s="149" t="str">
        <f>IF(ISERR(C25/様式１5!$E$38*様式１5!$O$38),"",C25/様式１5!$E$38*様式１5!$O$38)</f>
        <v/>
      </c>
      <c r="F25" s="204" t="str">
        <f>IF(ISERR(D25/様式１5!$E$40*様式１5!$O$40),"",D25/様式１5!$E$40*様式１5!$O$40)</f>
        <v/>
      </c>
    </row>
    <row r="26" spans="1:6" ht="17.25" customHeight="1" x14ac:dyDescent="0.15">
      <c r="A26" s="370" t="s">
        <v>209</v>
      </c>
      <c r="B26" s="8" t="s">
        <v>187</v>
      </c>
      <c r="C26" s="135"/>
      <c r="D26" s="135"/>
      <c r="E26" s="149" t="str">
        <f>IF(ISERR(C26/様式１5!$E$38*様式１5!$O$38),"",C26/様式１5!$E$38*様式１5!$O$38)</f>
        <v/>
      </c>
      <c r="F26" s="204" t="str">
        <f>IF(ISERR(D26/様式１5!$E$40*様式１5!$O$40),"",D26/様式１5!$E$40*様式１5!$O$40)</f>
        <v/>
      </c>
    </row>
    <row r="27" spans="1:6" ht="17.25" customHeight="1" x14ac:dyDescent="0.15">
      <c r="A27" s="371"/>
      <c r="B27" s="8" t="s">
        <v>188</v>
      </c>
      <c r="C27" s="135"/>
      <c r="D27" s="135"/>
      <c r="E27" s="149" t="str">
        <f>IF(ISERR(C27/様式１5!$E$38*様式１5!$O$38),"",C27/様式１5!$E$38*様式１5!$O$38)</f>
        <v/>
      </c>
      <c r="F27" s="204" t="str">
        <f>IF(ISERR(D27/様式１5!$E$40*様式１5!$O$40),"",D27/様式１5!$E$40*様式１5!$O$40)</f>
        <v/>
      </c>
    </row>
    <row r="28" spans="1:6" ht="17.25" customHeight="1" x14ac:dyDescent="0.15">
      <c r="A28" s="371"/>
      <c r="B28" s="8" t="s">
        <v>189</v>
      </c>
      <c r="C28" s="135"/>
      <c r="D28" s="135"/>
      <c r="E28" s="149" t="str">
        <f>IF(ISERR(C28/様式１5!$E$38*様式１5!$O$38),"",C28/様式１5!$E$38*様式１5!$O$38)</f>
        <v/>
      </c>
      <c r="F28" s="204" t="str">
        <f>IF(ISERR(D28/様式１5!$E$40*様式１5!$O$40),"",D28/様式１5!$E$40*様式１5!$O$40)</f>
        <v/>
      </c>
    </row>
    <row r="29" spans="1:6" ht="17.25" customHeight="1" x14ac:dyDescent="0.15">
      <c r="A29" s="371"/>
      <c r="B29" s="8" t="s">
        <v>190</v>
      </c>
      <c r="C29" s="135"/>
      <c r="D29" s="135"/>
      <c r="E29" s="149" t="str">
        <f>IF(ISERR(C29/様式１5!$E$38*様式１5!$O$38),"",C29/様式１5!$E$38*様式１5!$O$38)</f>
        <v/>
      </c>
      <c r="F29" s="204" t="str">
        <f>IF(ISERR(D29/様式１5!$E$40*様式１5!$O$40),"",D29/様式１5!$E$40*様式１5!$O$40)</f>
        <v/>
      </c>
    </row>
    <row r="30" spans="1:6" ht="17.25" customHeight="1" x14ac:dyDescent="0.15">
      <c r="A30" s="333"/>
      <c r="B30" s="8" t="s">
        <v>191</v>
      </c>
      <c r="C30" s="135"/>
      <c r="D30" s="135"/>
      <c r="E30" s="149" t="str">
        <f>IF(ISERR(C30/様式１5!$E$38*様式１5!$O$38),"",C30/様式１5!$E$38*様式１5!$O$38)</f>
        <v/>
      </c>
      <c r="F30" s="204" t="str">
        <f>IF(ISERR(D30/様式１5!$E$40*様式１5!$O$40),"",D30/様式１5!$E$40*様式１5!$O$40)</f>
        <v/>
      </c>
    </row>
    <row r="31" spans="1:6" ht="17.25" customHeight="1" x14ac:dyDescent="0.15">
      <c r="A31" s="370" t="s">
        <v>208</v>
      </c>
      <c r="B31" s="8" t="s">
        <v>192</v>
      </c>
      <c r="C31" s="135"/>
      <c r="D31" s="135"/>
      <c r="E31" s="149" t="str">
        <f>IF(ISERR(C31/様式１5!$E$38*様式１5!$O$38),"",C31/様式１5!$E$38*様式１5!$O$38)</f>
        <v/>
      </c>
      <c r="F31" s="204" t="str">
        <f>IF(ISERR(D31/様式１5!$E$40*様式１5!$O$40),"",D31/様式１5!$E$40*様式１5!$O$40)</f>
        <v/>
      </c>
    </row>
    <row r="32" spans="1:6" ht="17.25" customHeight="1" x14ac:dyDescent="0.15">
      <c r="A32" s="371"/>
      <c r="B32" s="8" t="s">
        <v>193</v>
      </c>
      <c r="C32" s="135"/>
      <c r="D32" s="135"/>
      <c r="E32" s="149" t="str">
        <f>IF(ISERR(C32/様式１5!$E$38*様式１5!$O$38),"",C32/様式１5!$E$38*様式１5!$O$38)</f>
        <v/>
      </c>
      <c r="F32" s="204" t="str">
        <f>IF(ISERR(D32/様式１5!$E$40*様式１5!$O$40),"",D32/様式１5!$E$40*様式１5!$O$40)</f>
        <v/>
      </c>
    </row>
    <row r="33" spans="1:6" ht="17.25" customHeight="1" x14ac:dyDescent="0.15">
      <c r="A33" s="333"/>
      <c r="B33" s="8" t="s">
        <v>194</v>
      </c>
      <c r="C33" s="135"/>
      <c r="D33" s="135"/>
      <c r="E33" s="149" t="str">
        <f>IF(ISERR(C33/様式１5!$E$38*様式１5!$O$38),"",C33/様式１5!$E$38*様式１5!$O$38)</f>
        <v/>
      </c>
      <c r="F33" s="204" t="str">
        <f>IF(ISERR(D33/様式１5!$E$40*様式１5!$O$40),"",D33/様式１5!$E$40*様式１5!$O$40)</f>
        <v/>
      </c>
    </row>
    <row r="34" spans="1:6" ht="17.25" customHeight="1" x14ac:dyDescent="0.15">
      <c r="A34" s="370" t="s">
        <v>207</v>
      </c>
      <c r="B34" s="8" t="s">
        <v>195</v>
      </c>
      <c r="C34" s="135"/>
      <c r="D34" s="135"/>
      <c r="E34" s="149" t="str">
        <f>IF(ISERR(C34/様式１5!$E$38*様式１5!$O$38),"",C34/様式１5!$E$38*様式１5!$O$38)</f>
        <v/>
      </c>
      <c r="F34" s="204" t="str">
        <f>IF(ISERR(D34/様式１5!$E$40*様式１5!$O$40),"",D34/様式１5!$E$40*様式１5!$O$40)</f>
        <v/>
      </c>
    </row>
    <row r="35" spans="1:6" ht="17.25" customHeight="1" x14ac:dyDescent="0.15">
      <c r="A35" s="371"/>
      <c r="B35" s="8" t="s">
        <v>196</v>
      </c>
      <c r="C35" s="135"/>
      <c r="D35" s="135"/>
      <c r="E35" s="149" t="str">
        <f>IF(ISERR(C35/様式１5!$E$38*様式１5!$O$38),"",C35/様式１5!$E$38*様式１5!$O$38)</f>
        <v/>
      </c>
      <c r="F35" s="204" t="str">
        <f>IF(ISERR(D35/様式１5!$E$40*様式１5!$O$40),"",D35/様式１5!$E$40*様式１5!$O$40)</f>
        <v/>
      </c>
    </row>
    <row r="36" spans="1:6" ht="17.25" customHeight="1" x14ac:dyDescent="0.15">
      <c r="A36" s="371"/>
      <c r="B36" s="8" t="s">
        <v>197</v>
      </c>
      <c r="C36" s="135"/>
      <c r="D36" s="135"/>
      <c r="E36" s="149" t="str">
        <f>IF(ISERR(C36/様式１5!$E$38*様式１5!$O$38),"",C36/様式１5!$E$38*様式１5!$O$38)</f>
        <v/>
      </c>
      <c r="F36" s="204" t="str">
        <f>IF(ISERR(D36/様式１5!$E$40*様式１5!$O$40),"",D36/様式１5!$E$40*様式１5!$O$40)</f>
        <v/>
      </c>
    </row>
    <row r="37" spans="1:6" ht="17.25" customHeight="1" x14ac:dyDescent="0.15">
      <c r="A37" s="371"/>
      <c r="B37" s="8" t="s">
        <v>198</v>
      </c>
      <c r="C37" s="135"/>
      <c r="D37" s="135"/>
      <c r="E37" s="149" t="str">
        <f>IF(ISERR(C37/様式１5!$E$38*様式１5!$O$38),"",C37/様式１5!$E$38*様式１5!$O$38)</f>
        <v/>
      </c>
      <c r="F37" s="204" t="str">
        <f>IF(ISERR(D37/様式１5!$E$40*様式１5!$O$40),"",D37/様式１5!$E$40*様式１5!$O$40)</f>
        <v/>
      </c>
    </row>
    <row r="38" spans="1:6" ht="17.25" customHeight="1" x14ac:dyDescent="0.15">
      <c r="A38" s="371"/>
      <c r="B38" s="8" t="s">
        <v>199</v>
      </c>
      <c r="C38" s="135"/>
      <c r="D38" s="135"/>
      <c r="E38" s="149" t="str">
        <f>IF(ISERR(C38/様式１5!$E$38*様式１5!$O$38),"",C38/様式１5!$E$38*様式１5!$O$38)</f>
        <v/>
      </c>
      <c r="F38" s="204" t="str">
        <f>IF(ISERR(D38/様式１5!$E$40*様式１5!$O$40),"",D38/様式１5!$E$40*様式１5!$O$40)</f>
        <v/>
      </c>
    </row>
    <row r="39" spans="1:6" ht="17.25" customHeight="1" x14ac:dyDescent="0.15">
      <c r="A39" s="371"/>
      <c r="B39" s="8" t="s">
        <v>200</v>
      </c>
      <c r="C39" s="135"/>
      <c r="D39" s="135"/>
      <c r="E39" s="149" t="str">
        <f>IF(ISERR(C39/様式１5!$E$38*様式１5!$O$38),"",C39/様式１5!$E$38*様式１5!$O$38)</f>
        <v/>
      </c>
      <c r="F39" s="204" t="str">
        <f>IF(ISERR(D39/様式１5!$E$40*様式１5!$O$40),"",D39/様式１5!$E$40*様式１5!$O$40)</f>
        <v/>
      </c>
    </row>
    <row r="40" spans="1:6" ht="17.25" customHeight="1" x14ac:dyDescent="0.15">
      <c r="A40" s="371"/>
      <c r="B40" s="8" t="s">
        <v>201</v>
      </c>
      <c r="C40" s="135"/>
      <c r="D40" s="135"/>
      <c r="E40" s="149" t="str">
        <f>IF(ISERR(C40/様式１5!$E$38*様式１5!$O$38),"",C40/様式１5!$E$38*様式１5!$O$38)</f>
        <v/>
      </c>
      <c r="F40" s="204" t="str">
        <f>IF(ISERR(D40/様式１5!$E$40*様式１5!$O$40),"",D40/様式１5!$E$40*様式１5!$O$40)</f>
        <v/>
      </c>
    </row>
    <row r="41" spans="1:6" ht="17.25" customHeight="1" x14ac:dyDescent="0.15">
      <c r="A41" s="371"/>
      <c r="B41" s="8" t="s">
        <v>202</v>
      </c>
      <c r="C41" s="135"/>
      <c r="D41" s="135"/>
      <c r="E41" s="149" t="str">
        <f>IF(ISERR(C41/様式１5!$E$38*様式１5!$O$38),"",C41/様式１5!$E$38*様式１5!$O$38)</f>
        <v/>
      </c>
      <c r="F41" s="204" t="str">
        <f>IF(ISERR(D41/様式１5!$E$40*様式１5!$O$40),"",D41/様式１5!$E$40*様式１5!$O$40)</f>
        <v/>
      </c>
    </row>
    <row r="42" spans="1:6" ht="17.25" customHeight="1" x14ac:dyDescent="0.15">
      <c r="A42" s="371"/>
      <c r="B42" s="8" t="s">
        <v>203</v>
      </c>
      <c r="C42" s="135"/>
      <c r="D42" s="135"/>
      <c r="E42" s="149" t="str">
        <f>IF(ISERR(C42/様式１5!$E$38*様式１5!$O$38),"",C42/様式１5!$E$38*様式１5!$O$38)</f>
        <v/>
      </c>
      <c r="F42" s="204" t="str">
        <f>IF(ISERR(D42/様式１5!$E$40*様式１5!$O$40),"",D42/様式１5!$E$40*様式１5!$O$40)</f>
        <v/>
      </c>
    </row>
    <row r="43" spans="1:6" ht="17.25" customHeight="1" x14ac:dyDescent="0.15">
      <c r="A43" s="333"/>
      <c r="B43" s="8" t="s">
        <v>204</v>
      </c>
      <c r="C43" s="135"/>
      <c r="D43" s="135"/>
      <c r="E43" s="149" t="str">
        <f>IF(ISERR(C43/様式１5!$E$38*様式１5!$O$38),"",C43/様式１5!$E$38*様式１5!$O$38)</f>
        <v/>
      </c>
      <c r="F43" s="204" t="str">
        <f>IF(ISERR(D43/様式１5!$E$40*様式１5!$O$40),"",D43/様式１5!$E$40*様式１5!$O$40)</f>
        <v/>
      </c>
    </row>
    <row r="44" spans="1:6" ht="25.5" customHeight="1" x14ac:dyDescent="0.15">
      <c r="A44" s="16" t="s">
        <v>206</v>
      </c>
      <c r="B44" s="15"/>
      <c r="C44" s="135"/>
      <c r="D44" s="135"/>
      <c r="E44" s="149" t="str">
        <f>IF(ISERR(C44/様式１5!$E$38*様式１5!$O$38),"",C44/様式１5!$E$38*様式１5!$O$38)</f>
        <v/>
      </c>
      <c r="F44" s="204" t="str">
        <f>IF(ISERR(D44/様式１5!$E$40*様式１5!$O$40),"",D44/様式１5!$E$40*様式１5!$O$40)</f>
        <v/>
      </c>
    </row>
    <row r="45" spans="1:6" s="157" customFormat="1" ht="21.75" customHeight="1" thickBot="1" x14ac:dyDescent="0.2">
      <c r="A45" s="375"/>
      <c r="B45" s="376"/>
      <c r="C45" s="168">
        <f>SUM(C11:C44)</f>
        <v>0</v>
      </c>
      <c r="D45" s="168">
        <f>SUM(D11:D44)</f>
        <v>0</v>
      </c>
      <c r="E45" s="80">
        <f>SUM(E11:E44)</f>
        <v>0</v>
      </c>
      <c r="F45" s="205">
        <f>SUM(F11:F44)</f>
        <v>0</v>
      </c>
    </row>
    <row r="46" spans="1:6" x14ac:dyDescent="0.15">
      <c r="A46" t="s">
        <v>253</v>
      </c>
    </row>
  </sheetData>
  <mergeCells count="16">
    <mergeCell ref="A31:A33"/>
    <mergeCell ref="A34:A43"/>
    <mergeCell ref="A45:B45"/>
    <mergeCell ref="C9:D9"/>
    <mergeCell ref="A11:A14"/>
    <mergeCell ref="A15:A18"/>
    <mergeCell ref="A19:A25"/>
    <mergeCell ref="A26:A30"/>
    <mergeCell ref="A1:B1"/>
    <mergeCell ref="A8:A10"/>
    <mergeCell ref="B8:B10"/>
    <mergeCell ref="A2:F2"/>
    <mergeCell ref="E4:F4"/>
    <mergeCell ref="E9:F9"/>
    <mergeCell ref="E8:F8"/>
    <mergeCell ref="C8:D8"/>
  </mergeCells>
  <phoneticPr fontId="2"/>
  <conditionalFormatting sqref="C45:F45">
    <cfRule type="cellIs" dxfId="10" priority="1" stopIfTrue="1" operator="equal">
      <formula>0</formula>
    </cfRule>
  </conditionalFormatting>
  <conditionalFormatting sqref="C11:D44">
    <cfRule type="cellIs" dxfId="9" priority="2" stopIfTrue="1" operator="notEqual">
      <formula>""</formula>
    </cfRule>
  </conditionalFormatting>
  <conditionalFormatting sqref="E11:F44">
    <cfRule type="cellIs" dxfId="8" priority="3"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6"/>
  <sheetViews>
    <sheetView view="pageBreakPreview" zoomScaleNormal="100" zoomScaleSheetLayoutView="100" workbookViewId="0">
      <pane xSplit="6" ySplit="10" topLeftCell="G11" activePane="bottomRight" state="frozen"/>
      <selection activeCell="C49" sqref="C49"/>
      <selection pane="topRight" activeCell="C49" sqref="C49"/>
      <selection pane="bottomLeft" activeCell="C49" sqref="C49"/>
      <selection pane="bottomRight" activeCell="E4" sqref="E4:F4"/>
    </sheetView>
  </sheetViews>
  <sheetFormatPr defaultRowHeight="13.5" x14ac:dyDescent="0.15"/>
  <cols>
    <col min="1" max="6" width="14" customWidth="1"/>
  </cols>
  <sheetData>
    <row r="1" spans="1:7" ht="17.25" x14ac:dyDescent="0.15">
      <c r="A1" s="341" t="s">
        <v>237</v>
      </c>
      <c r="B1" s="342"/>
      <c r="C1" s="14"/>
    </row>
    <row r="2" spans="1:7" ht="17.25" x14ac:dyDescent="0.15">
      <c r="A2" s="377" t="s">
        <v>238</v>
      </c>
      <c r="B2" s="392"/>
      <c r="C2" s="392"/>
      <c r="D2" s="392"/>
      <c r="E2" s="392"/>
      <c r="F2" s="392"/>
    </row>
    <row r="3" spans="1:7" ht="17.25" x14ac:dyDescent="0.15">
      <c r="A3" s="35"/>
      <c r="C3" s="14"/>
    </row>
    <row r="4" spans="1:7" x14ac:dyDescent="0.15">
      <c r="A4" s="2"/>
      <c r="B4" s="1"/>
      <c r="C4" s="1"/>
      <c r="D4" s="40" t="s">
        <v>52</v>
      </c>
      <c r="E4" s="381" t="str">
        <f>IF(初めにお読みください!C8="","",初めにお読みください!C8)</f>
        <v/>
      </c>
      <c r="F4" s="381"/>
      <c r="G4" s="6"/>
    </row>
    <row r="6" spans="1:7" ht="9" customHeight="1" x14ac:dyDescent="0.15"/>
    <row r="7" spans="1:7" ht="9.75" customHeight="1" thickBot="1" x14ac:dyDescent="0.2"/>
    <row r="8" spans="1:7" ht="28.5" customHeight="1" x14ac:dyDescent="0.15">
      <c r="A8" s="372" t="s">
        <v>77</v>
      </c>
      <c r="B8" s="366" t="s">
        <v>172</v>
      </c>
      <c r="C8" s="398" t="s">
        <v>55</v>
      </c>
      <c r="D8" s="400"/>
      <c r="E8" s="385" t="s">
        <v>80</v>
      </c>
      <c r="F8" s="387"/>
    </row>
    <row r="9" spans="1:7" ht="24.75" customHeight="1" x14ac:dyDescent="0.15">
      <c r="A9" s="372"/>
      <c r="B9" s="366"/>
      <c r="C9" s="389" t="s">
        <v>415</v>
      </c>
      <c r="D9" s="391"/>
      <c r="E9" s="393" t="s">
        <v>389</v>
      </c>
      <c r="F9" s="396"/>
    </row>
    <row r="10" spans="1:7" ht="33.75" x14ac:dyDescent="0.15">
      <c r="A10" s="372"/>
      <c r="B10" s="366"/>
      <c r="C10" s="170" t="s">
        <v>239</v>
      </c>
      <c r="D10" s="171" t="s">
        <v>240</v>
      </c>
      <c r="E10" s="196" t="s">
        <v>390</v>
      </c>
      <c r="F10" s="203" t="s">
        <v>391</v>
      </c>
      <c r="G10" s="218"/>
    </row>
    <row r="11" spans="1:7" ht="17.25" customHeight="1" x14ac:dyDescent="0.15">
      <c r="A11" s="370" t="s">
        <v>212</v>
      </c>
      <c r="B11" s="8" t="s">
        <v>173</v>
      </c>
      <c r="C11" s="135"/>
      <c r="D11" s="135"/>
      <c r="E11" s="230" t="str">
        <f>IF(ISERR(C11/様式１5!$E$42*様式１5!$O$42),"",C11/様式１5!$E$42*様式１5!$O$42)</f>
        <v/>
      </c>
      <c r="F11" s="151" t="str">
        <f>IF(ISERR(D11/様式１5!$E$44*様式１5!$O$44),"",D11/様式１5!$E$44*様式１5!$O$44)</f>
        <v/>
      </c>
    </row>
    <row r="12" spans="1:7" ht="17.25" customHeight="1" x14ac:dyDescent="0.15">
      <c r="A12" s="371"/>
      <c r="B12" s="8" t="s">
        <v>174</v>
      </c>
      <c r="C12" s="135"/>
      <c r="D12" s="135"/>
      <c r="E12" s="230" t="str">
        <f>IF(ISERR(C12/様式１5!$E$42*様式１5!$O$42),"",C12/様式１5!$E$42*様式１5!$O$42)</f>
        <v/>
      </c>
      <c r="F12" s="151" t="str">
        <f>IF(ISERR(D12/様式１5!$E$44*様式１5!$O$44),"",D12/様式１5!$E$44*様式１5!$O$44)</f>
        <v/>
      </c>
    </row>
    <row r="13" spans="1:7" ht="17.25" customHeight="1" x14ac:dyDescent="0.15">
      <c r="A13" s="371"/>
      <c r="B13" s="8" t="s">
        <v>231</v>
      </c>
      <c r="C13" s="135"/>
      <c r="D13" s="135"/>
      <c r="E13" s="230" t="str">
        <f>IF(ISERR(C13/様式１5!$E$42*様式１5!$O$42),"",C13/様式１5!$E$42*様式１5!$O$42)</f>
        <v/>
      </c>
      <c r="F13" s="151" t="str">
        <f>IF(ISERR(D13/様式１5!$E$44*様式１5!$O$44),"",D13/様式１5!$E$44*様式１5!$O$44)</f>
        <v/>
      </c>
    </row>
    <row r="14" spans="1:7" ht="17.25" customHeight="1" x14ac:dyDescent="0.15">
      <c r="A14" s="333"/>
      <c r="B14" s="8" t="s">
        <v>175</v>
      </c>
      <c r="C14" s="135"/>
      <c r="D14" s="135"/>
      <c r="E14" s="230" t="str">
        <f>IF(ISERR(C14/様式１5!$E$42*様式１5!$O$42),"",C14/様式１5!$E$42*様式１5!$O$42)</f>
        <v/>
      </c>
      <c r="F14" s="151" t="str">
        <f>IF(ISERR(D14/様式１5!$E$44*様式１5!$O$44),"",D14/様式１5!$E$44*様式１5!$O$44)</f>
        <v/>
      </c>
    </row>
    <row r="15" spans="1:7" ht="17.25" customHeight="1" x14ac:dyDescent="0.15">
      <c r="A15" s="370" t="s">
        <v>211</v>
      </c>
      <c r="B15" s="8" t="s">
        <v>176</v>
      </c>
      <c r="C15" s="135"/>
      <c r="D15" s="135"/>
      <c r="E15" s="230" t="str">
        <f>IF(ISERR(C15/様式１5!$E$42*様式１5!$O$42),"",C15/様式１5!$E$42*様式１5!$O$42)</f>
        <v/>
      </c>
      <c r="F15" s="151" t="str">
        <f>IF(ISERR(D15/様式１5!$E$44*様式１5!$O$44),"",D15/様式１5!$E$44*様式１5!$O$44)</f>
        <v/>
      </c>
    </row>
    <row r="16" spans="1:7" ht="17.25" customHeight="1" x14ac:dyDescent="0.15">
      <c r="A16" s="371"/>
      <c r="B16" s="8" t="s">
        <v>177</v>
      </c>
      <c r="C16" s="135"/>
      <c r="D16" s="135"/>
      <c r="E16" s="230" t="str">
        <f>IF(ISERR(C16/様式１5!$E$42*様式１5!$O$42),"",C16/様式１5!$E$42*様式１5!$O$42)</f>
        <v/>
      </c>
      <c r="F16" s="151" t="str">
        <f>IF(ISERR(D16/様式１5!$E$44*様式１5!$O$44),"",D16/様式１5!$E$44*様式１5!$O$44)</f>
        <v/>
      </c>
    </row>
    <row r="17" spans="1:6" ht="17.25" customHeight="1" x14ac:dyDescent="0.15">
      <c r="A17" s="371"/>
      <c r="B17" s="8" t="s">
        <v>178</v>
      </c>
      <c r="C17" s="135"/>
      <c r="D17" s="135"/>
      <c r="E17" s="230" t="str">
        <f>IF(ISERR(C17/様式１5!$E$42*様式１5!$O$42),"",C17/様式１5!$E$42*様式１5!$O$42)</f>
        <v/>
      </c>
      <c r="F17" s="151" t="str">
        <f>IF(ISERR(D17/様式１5!$E$44*様式１5!$O$44),"",D17/様式１5!$E$44*様式１5!$O$44)</f>
        <v/>
      </c>
    </row>
    <row r="18" spans="1:6" ht="17.25" customHeight="1" x14ac:dyDescent="0.15">
      <c r="A18" s="333"/>
      <c r="B18" s="8" t="s">
        <v>179</v>
      </c>
      <c r="C18" s="135"/>
      <c r="D18" s="135"/>
      <c r="E18" s="230" t="str">
        <f>IF(ISERR(C18/様式１5!$E$42*様式１5!$O$42),"",C18/様式１5!$E$42*様式１5!$O$42)</f>
        <v/>
      </c>
      <c r="F18" s="151" t="str">
        <f>IF(ISERR(D18/様式１5!$E$44*様式１5!$O$44),"",D18/様式１5!$E$44*様式１5!$O$44)</f>
        <v/>
      </c>
    </row>
    <row r="19" spans="1:6" ht="17.25" customHeight="1" x14ac:dyDescent="0.15">
      <c r="A19" s="370" t="s">
        <v>210</v>
      </c>
      <c r="B19" s="8" t="s">
        <v>180</v>
      </c>
      <c r="C19" s="135"/>
      <c r="D19" s="135"/>
      <c r="E19" s="230" t="str">
        <f>IF(ISERR(C19/様式１5!$E$42*様式１5!$O$42),"",C19/様式１5!$E$42*様式１5!$O$42)</f>
        <v/>
      </c>
      <c r="F19" s="151" t="str">
        <f>IF(ISERR(D19/様式１5!$E$44*様式１5!$O$44),"",D19/様式１5!$E$44*様式１5!$O$44)</f>
        <v/>
      </c>
    </row>
    <row r="20" spans="1:6" ht="17.25" customHeight="1" x14ac:dyDescent="0.15">
      <c r="A20" s="371"/>
      <c r="B20" s="8" t="s">
        <v>181</v>
      </c>
      <c r="C20" s="135"/>
      <c r="D20" s="135"/>
      <c r="E20" s="230" t="str">
        <f>IF(ISERR(C20/様式１5!$E$42*様式１5!$O$42),"",C20/様式１5!$E$42*様式１5!$O$42)</f>
        <v/>
      </c>
      <c r="F20" s="151" t="str">
        <f>IF(ISERR(D20/様式１5!$E$44*様式１5!$O$44),"",D20/様式１5!$E$44*様式１5!$O$44)</f>
        <v/>
      </c>
    </row>
    <row r="21" spans="1:6" ht="17.25" customHeight="1" x14ac:dyDescent="0.15">
      <c r="A21" s="371"/>
      <c r="B21" s="8" t="s">
        <v>182</v>
      </c>
      <c r="C21" s="135"/>
      <c r="D21" s="135"/>
      <c r="E21" s="230" t="str">
        <f>IF(ISERR(C21/様式１5!$E$42*様式１5!$O$42),"",C21/様式１5!$E$42*様式１5!$O$42)</f>
        <v/>
      </c>
      <c r="F21" s="151" t="str">
        <f>IF(ISERR(D21/様式１5!$E$44*様式１5!$O$44),"",D21/様式１5!$E$44*様式１5!$O$44)</f>
        <v/>
      </c>
    </row>
    <row r="22" spans="1:6" ht="17.25" customHeight="1" x14ac:dyDescent="0.15">
      <c r="A22" s="371"/>
      <c r="B22" s="8" t="s">
        <v>183</v>
      </c>
      <c r="C22" s="135"/>
      <c r="D22" s="135"/>
      <c r="E22" s="230" t="str">
        <f>IF(ISERR(C22/様式１5!$E$42*様式１5!$O$42),"",C22/様式１5!$E$42*様式１5!$O$42)</f>
        <v/>
      </c>
      <c r="F22" s="151" t="str">
        <f>IF(ISERR(D22/様式１5!$E$44*様式１5!$O$44),"",D22/様式１5!$E$44*様式１5!$O$44)</f>
        <v/>
      </c>
    </row>
    <row r="23" spans="1:6" ht="17.25" customHeight="1" x14ac:dyDescent="0.15">
      <c r="A23" s="371"/>
      <c r="B23" s="8" t="s">
        <v>184</v>
      </c>
      <c r="C23" s="135"/>
      <c r="D23" s="135"/>
      <c r="E23" s="230" t="str">
        <f>IF(ISERR(C23/様式１5!$E$42*様式１5!$O$42),"",C23/様式１5!$E$42*様式１5!$O$42)</f>
        <v/>
      </c>
      <c r="F23" s="151" t="str">
        <f>IF(ISERR(D23/様式１5!$E$44*様式１5!$O$44),"",D23/様式１5!$E$44*様式１5!$O$44)</f>
        <v/>
      </c>
    </row>
    <row r="24" spans="1:6" ht="17.25" customHeight="1" x14ac:dyDescent="0.15">
      <c r="A24" s="371"/>
      <c r="B24" s="8" t="s">
        <v>185</v>
      </c>
      <c r="C24" s="135"/>
      <c r="D24" s="135"/>
      <c r="E24" s="230" t="str">
        <f>IF(ISERR(C24/様式１5!$E$42*様式１5!$O$42),"",C24/様式１5!$E$42*様式１5!$O$42)</f>
        <v/>
      </c>
      <c r="F24" s="151" t="str">
        <f>IF(ISERR(D24/様式１5!$E$44*様式１5!$O$44),"",D24/様式１5!$E$44*様式１5!$O$44)</f>
        <v/>
      </c>
    </row>
    <row r="25" spans="1:6" ht="17.25" customHeight="1" x14ac:dyDescent="0.15">
      <c r="A25" s="333"/>
      <c r="B25" s="8" t="s">
        <v>186</v>
      </c>
      <c r="C25" s="135"/>
      <c r="D25" s="135"/>
      <c r="E25" s="230" t="str">
        <f>IF(ISERR(C25/様式１5!$E$42*様式１5!$O$42),"",C25/様式１5!$E$42*様式１5!$O$42)</f>
        <v/>
      </c>
      <c r="F25" s="151" t="str">
        <f>IF(ISERR(D25/様式１5!$E$44*様式１5!$O$44),"",D25/様式１5!$E$44*様式１5!$O$44)</f>
        <v/>
      </c>
    </row>
    <row r="26" spans="1:6" ht="17.25" customHeight="1" x14ac:dyDescent="0.15">
      <c r="A26" s="370" t="s">
        <v>209</v>
      </c>
      <c r="B26" s="8" t="s">
        <v>187</v>
      </c>
      <c r="C26" s="135"/>
      <c r="D26" s="135"/>
      <c r="E26" s="230" t="str">
        <f>IF(ISERR(C26/様式１5!$E$42*様式１5!$O$42),"",C26/様式１5!$E$42*様式１5!$O$42)</f>
        <v/>
      </c>
      <c r="F26" s="151" t="str">
        <f>IF(ISERR(D26/様式１5!$E$44*様式１5!$O$44),"",D26/様式１5!$E$44*様式１5!$O$44)</f>
        <v/>
      </c>
    </row>
    <row r="27" spans="1:6" ht="17.25" customHeight="1" x14ac:dyDescent="0.15">
      <c r="A27" s="371"/>
      <c r="B27" s="8" t="s">
        <v>188</v>
      </c>
      <c r="C27" s="135"/>
      <c r="D27" s="135"/>
      <c r="E27" s="230" t="str">
        <f>IF(ISERR(C27/様式１5!$E$42*様式１5!$O$42),"",C27/様式１5!$E$42*様式１5!$O$42)</f>
        <v/>
      </c>
      <c r="F27" s="151" t="str">
        <f>IF(ISERR(D27/様式１5!$E$44*様式１5!$O$44),"",D27/様式１5!$E$44*様式１5!$O$44)</f>
        <v/>
      </c>
    </row>
    <row r="28" spans="1:6" ht="17.25" customHeight="1" x14ac:dyDescent="0.15">
      <c r="A28" s="371"/>
      <c r="B28" s="8" t="s">
        <v>189</v>
      </c>
      <c r="C28" s="135"/>
      <c r="D28" s="135"/>
      <c r="E28" s="230" t="str">
        <f>IF(ISERR(C28/様式１5!$E$42*様式１5!$O$42),"",C28/様式１5!$E$42*様式１5!$O$42)</f>
        <v/>
      </c>
      <c r="F28" s="151" t="str">
        <f>IF(ISERR(D28/様式１5!$E$44*様式１5!$O$44),"",D28/様式１5!$E$44*様式１5!$O$44)</f>
        <v/>
      </c>
    </row>
    <row r="29" spans="1:6" ht="17.25" customHeight="1" x14ac:dyDescent="0.15">
      <c r="A29" s="371"/>
      <c r="B29" s="8" t="s">
        <v>190</v>
      </c>
      <c r="C29" s="135"/>
      <c r="D29" s="135"/>
      <c r="E29" s="230" t="str">
        <f>IF(ISERR(C29/様式１5!$E$42*様式１5!$O$42),"",C29/様式１5!$E$42*様式１5!$O$42)</f>
        <v/>
      </c>
      <c r="F29" s="151" t="str">
        <f>IF(ISERR(D29/様式１5!$E$44*様式１5!$O$44),"",D29/様式１5!$E$44*様式１5!$O$44)</f>
        <v/>
      </c>
    </row>
    <row r="30" spans="1:6" ht="17.25" customHeight="1" x14ac:dyDescent="0.15">
      <c r="A30" s="333"/>
      <c r="B30" s="8" t="s">
        <v>191</v>
      </c>
      <c r="C30" s="135"/>
      <c r="D30" s="135"/>
      <c r="E30" s="230" t="str">
        <f>IF(ISERR(C30/様式１5!$E$42*様式１5!$O$42),"",C30/様式１5!$E$42*様式１5!$O$42)</f>
        <v/>
      </c>
      <c r="F30" s="151" t="str">
        <f>IF(ISERR(D30/様式１5!$E$44*様式１5!$O$44),"",D30/様式１5!$E$44*様式１5!$O$44)</f>
        <v/>
      </c>
    </row>
    <row r="31" spans="1:6" ht="17.25" customHeight="1" x14ac:dyDescent="0.15">
      <c r="A31" s="370" t="s">
        <v>208</v>
      </c>
      <c r="B31" s="8" t="s">
        <v>192</v>
      </c>
      <c r="C31" s="135"/>
      <c r="D31" s="135"/>
      <c r="E31" s="230" t="str">
        <f>IF(ISERR(C31/様式１5!$E$42*様式１5!$O$42),"",C31/様式１5!$E$42*様式１5!$O$42)</f>
        <v/>
      </c>
      <c r="F31" s="151" t="str">
        <f>IF(ISERR(D31/様式１5!$E$44*様式１5!$O$44),"",D31/様式１5!$E$44*様式１5!$O$44)</f>
        <v/>
      </c>
    </row>
    <row r="32" spans="1:6" ht="17.25" customHeight="1" x14ac:dyDescent="0.15">
      <c r="A32" s="371"/>
      <c r="B32" s="8" t="s">
        <v>193</v>
      </c>
      <c r="C32" s="135"/>
      <c r="D32" s="135"/>
      <c r="E32" s="230" t="str">
        <f>IF(ISERR(C32/様式１5!$E$42*様式１5!$O$42),"",C32/様式１5!$E$42*様式１5!$O$42)</f>
        <v/>
      </c>
      <c r="F32" s="151" t="str">
        <f>IF(ISERR(D32/様式１5!$E$44*様式１5!$O$44),"",D32/様式１5!$E$44*様式１5!$O$44)</f>
        <v/>
      </c>
    </row>
    <row r="33" spans="1:6" ht="17.25" customHeight="1" x14ac:dyDescent="0.15">
      <c r="A33" s="333"/>
      <c r="B33" s="8" t="s">
        <v>194</v>
      </c>
      <c r="C33" s="135"/>
      <c r="D33" s="135"/>
      <c r="E33" s="230" t="str">
        <f>IF(ISERR(C33/様式１5!$E$42*様式１5!$O$42),"",C33/様式１5!$E$42*様式１5!$O$42)</f>
        <v/>
      </c>
      <c r="F33" s="151" t="str">
        <f>IF(ISERR(D33/様式１5!$E$44*様式１5!$O$44),"",D33/様式１5!$E$44*様式１5!$O$44)</f>
        <v/>
      </c>
    </row>
    <row r="34" spans="1:6" ht="17.25" customHeight="1" x14ac:dyDescent="0.15">
      <c r="A34" s="370" t="s">
        <v>207</v>
      </c>
      <c r="B34" s="8" t="s">
        <v>195</v>
      </c>
      <c r="C34" s="135"/>
      <c r="D34" s="135"/>
      <c r="E34" s="230" t="str">
        <f>IF(ISERR(C34/様式１5!$E$42*様式１5!$O$42),"",C34/様式１5!$E$42*様式１5!$O$42)</f>
        <v/>
      </c>
      <c r="F34" s="151" t="str">
        <f>IF(ISERR(D34/様式１5!$E$44*様式１5!$O$44),"",D34/様式１5!$E$44*様式１5!$O$44)</f>
        <v/>
      </c>
    </row>
    <row r="35" spans="1:6" ht="17.25" customHeight="1" x14ac:dyDescent="0.15">
      <c r="A35" s="371"/>
      <c r="B35" s="8" t="s">
        <v>196</v>
      </c>
      <c r="C35" s="135"/>
      <c r="D35" s="135"/>
      <c r="E35" s="230" t="str">
        <f>IF(ISERR(C35/様式１5!$E$42*様式１5!$O$42),"",C35/様式１5!$E$42*様式１5!$O$42)</f>
        <v/>
      </c>
      <c r="F35" s="151" t="str">
        <f>IF(ISERR(D35/様式１5!$E$44*様式１5!$O$44),"",D35/様式１5!$E$44*様式１5!$O$44)</f>
        <v/>
      </c>
    </row>
    <row r="36" spans="1:6" ht="17.25" customHeight="1" x14ac:dyDescent="0.15">
      <c r="A36" s="371"/>
      <c r="B36" s="8" t="s">
        <v>197</v>
      </c>
      <c r="C36" s="135"/>
      <c r="D36" s="135"/>
      <c r="E36" s="230" t="str">
        <f>IF(ISERR(C36/様式１5!$E$42*様式１5!$O$42),"",C36/様式１5!$E$42*様式１5!$O$42)</f>
        <v/>
      </c>
      <c r="F36" s="151" t="str">
        <f>IF(ISERR(D36/様式１5!$E$44*様式１5!$O$44),"",D36/様式１5!$E$44*様式１5!$O$44)</f>
        <v/>
      </c>
    </row>
    <row r="37" spans="1:6" ht="17.25" customHeight="1" x14ac:dyDescent="0.15">
      <c r="A37" s="371"/>
      <c r="B37" s="8" t="s">
        <v>198</v>
      </c>
      <c r="C37" s="135"/>
      <c r="D37" s="135"/>
      <c r="E37" s="230" t="str">
        <f>IF(ISERR(C37/様式１5!$E$42*様式１5!$O$42),"",C37/様式１5!$E$42*様式１5!$O$42)</f>
        <v/>
      </c>
      <c r="F37" s="151" t="str">
        <f>IF(ISERR(D37/様式１5!$E$44*様式１5!$O$44),"",D37/様式１5!$E$44*様式１5!$O$44)</f>
        <v/>
      </c>
    </row>
    <row r="38" spans="1:6" ht="17.25" customHeight="1" x14ac:dyDescent="0.15">
      <c r="A38" s="371"/>
      <c r="B38" s="8" t="s">
        <v>199</v>
      </c>
      <c r="C38" s="135"/>
      <c r="D38" s="135"/>
      <c r="E38" s="230" t="str">
        <f>IF(ISERR(C38/様式１5!$E$42*様式１5!$O$42),"",C38/様式１5!$E$42*様式１5!$O$42)</f>
        <v/>
      </c>
      <c r="F38" s="151" t="str">
        <f>IF(ISERR(D38/様式１5!$E$44*様式１5!$O$44),"",D38/様式１5!$E$44*様式１5!$O$44)</f>
        <v/>
      </c>
    </row>
    <row r="39" spans="1:6" ht="17.25" customHeight="1" x14ac:dyDescent="0.15">
      <c r="A39" s="371"/>
      <c r="B39" s="8" t="s">
        <v>200</v>
      </c>
      <c r="C39" s="135"/>
      <c r="D39" s="135"/>
      <c r="E39" s="230" t="str">
        <f>IF(ISERR(C39/様式１5!$E$42*様式１5!$O$42),"",C39/様式１5!$E$42*様式１5!$O$42)</f>
        <v/>
      </c>
      <c r="F39" s="151" t="str">
        <f>IF(ISERR(D39/様式１5!$E$44*様式１5!$O$44),"",D39/様式１5!$E$44*様式１5!$O$44)</f>
        <v/>
      </c>
    </row>
    <row r="40" spans="1:6" ht="17.25" customHeight="1" x14ac:dyDescent="0.15">
      <c r="A40" s="371"/>
      <c r="B40" s="8" t="s">
        <v>201</v>
      </c>
      <c r="C40" s="135"/>
      <c r="D40" s="135"/>
      <c r="E40" s="230" t="str">
        <f>IF(ISERR(C40/様式１5!$E$42*様式１5!$O$42),"",C40/様式１5!$E$42*様式１5!$O$42)</f>
        <v/>
      </c>
      <c r="F40" s="151" t="str">
        <f>IF(ISERR(D40/様式１5!$E$44*様式１5!$O$44),"",D40/様式１5!$E$44*様式１5!$O$44)</f>
        <v/>
      </c>
    </row>
    <row r="41" spans="1:6" ht="17.25" customHeight="1" x14ac:dyDescent="0.15">
      <c r="A41" s="371"/>
      <c r="B41" s="8" t="s">
        <v>202</v>
      </c>
      <c r="C41" s="135"/>
      <c r="D41" s="135"/>
      <c r="E41" s="230" t="str">
        <f>IF(ISERR(C41/様式１5!$E$42*様式１5!$O$42),"",C41/様式１5!$E$42*様式１5!$O$42)</f>
        <v/>
      </c>
      <c r="F41" s="151" t="str">
        <f>IF(ISERR(D41/様式１5!$E$44*様式１5!$O$44),"",D41/様式１5!$E$44*様式１5!$O$44)</f>
        <v/>
      </c>
    </row>
    <row r="42" spans="1:6" ht="17.25" customHeight="1" x14ac:dyDescent="0.15">
      <c r="A42" s="371"/>
      <c r="B42" s="8" t="s">
        <v>203</v>
      </c>
      <c r="C42" s="135"/>
      <c r="D42" s="135"/>
      <c r="E42" s="230" t="str">
        <f>IF(ISERR(C42/様式１5!$E$42*様式１5!$O$42),"",C42/様式１5!$E$42*様式１5!$O$42)</f>
        <v/>
      </c>
      <c r="F42" s="151" t="str">
        <f>IF(ISERR(D42/様式１5!$E$44*様式１5!$O$44),"",D42/様式１5!$E$44*様式１5!$O$44)</f>
        <v/>
      </c>
    </row>
    <row r="43" spans="1:6" ht="17.25" customHeight="1" x14ac:dyDescent="0.15">
      <c r="A43" s="333"/>
      <c r="B43" s="8" t="s">
        <v>204</v>
      </c>
      <c r="C43" s="135"/>
      <c r="D43" s="135"/>
      <c r="E43" s="230" t="str">
        <f>IF(ISERR(C43/様式１5!$E$42*様式１5!$O$42),"",C43/様式１5!$E$42*様式１5!$O$42)</f>
        <v/>
      </c>
      <c r="F43" s="151" t="str">
        <f>IF(ISERR(D43/様式１5!$E$44*様式１5!$O$44),"",D43/様式１5!$E$44*様式１5!$O$44)</f>
        <v/>
      </c>
    </row>
    <row r="44" spans="1:6" ht="25.5" customHeight="1" x14ac:dyDescent="0.15">
      <c r="A44" s="16" t="s">
        <v>206</v>
      </c>
      <c r="B44" s="15"/>
      <c r="C44" s="135"/>
      <c r="D44" s="135"/>
      <c r="E44" s="230" t="str">
        <f>IF(ISERR(C44/様式１5!$E$42*様式１5!$O$42),"",C44/様式１5!$E$42*様式１5!$O$42)</f>
        <v/>
      </c>
      <c r="F44" s="151" t="str">
        <f>IF(ISERR(D44/様式１5!$E$44*様式１5!$O$44),"",D44/様式１5!$E$44*様式１5!$O$44)</f>
        <v/>
      </c>
    </row>
    <row r="45" spans="1:6" s="157" customFormat="1" ht="21.75" customHeight="1" thickBot="1" x14ac:dyDescent="0.2">
      <c r="A45" s="375"/>
      <c r="B45" s="376"/>
      <c r="C45" s="168">
        <f>SUM(C11:C44)</f>
        <v>0</v>
      </c>
      <c r="D45" s="169">
        <f>SUM(D11:D44)</f>
        <v>0</v>
      </c>
      <c r="E45" s="80">
        <f>SUM(E11:E44)</f>
        <v>0</v>
      </c>
      <c r="F45" s="205">
        <f>SUM(F11:F44)</f>
        <v>0</v>
      </c>
    </row>
    <row r="46" spans="1:6" x14ac:dyDescent="0.15">
      <c r="A46" t="s">
        <v>252</v>
      </c>
    </row>
  </sheetData>
  <mergeCells count="16">
    <mergeCell ref="A31:A33"/>
    <mergeCell ref="A34:A43"/>
    <mergeCell ref="A45:B45"/>
    <mergeCell ref="A1:B1"/>
    <mergeCell ref="A8:A10"/>
    <mergeCell ref="B8:B10"/>
    <mergeCell ref="A2:F2"/>
    <mergeCell ref="E4:F4"/>
    <mergeCell ref="E9:F9"/>
    <mergeCell ref="E8:F8"/>
    <mergeCell ref="A19:A25"/>
    <mergeCell ref="A26:A30"/>
    <mergeCell ref="C8:D8"/>
    <mergeCell ref="C9:D9"/>
    <mergeCell ref="A11:A14"/>
    <mergeCell ref="A15:A18"/>
  </mergeCells>
  <phoneticPr fontId="2"/>
  <conditionalFormatting sqref="E11:F44">
    <cfRule type="cellIs" dxfId="7" priority="1" stopIfTrue="1" operator="greaterThan">
      <formula>0</formula>
    </cfRule>
  </conditionalFormatting>
  <conditionalFormatting sqref="C45:F45">
    <cfRule type="cellIs" dxfId="6" priority="2" stopIfTrue="1" operator="equal">
      <formula>0</formula>
    </cfRule>
  </conditionalFormatting>
  <conditionalFormatting sqref="C11:D44">
    <cfRule type="cellIs" dxfId="5" priority="3" stopIfTrue="1" operator="notEqual">
      <formula>""</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65"/>
  <sheetViews>
    <sheetView view="pageBreakPreview" zoomScale="70" zoomScaleNormal="70" zoomScaleSheetLayoutView="70" workbookViewId="0">
      <selection activeCell="C18" sqref="C18"/>
    </sheetView>
  </sheetViews>
  <sheetFormatPr defaultColWidth="9" defaultRowHeight="13.5" x14ac:dyDescent="0.15"/>
  <cols>
    <col min="1" max="1" width="19.625" style="105" customWidth="1"/>
    <col min="2" max="2" width="5" style="105" bestFit="1" customWidth="1"/>
    <col min="3" max="3" width="16" style="105" customWidth="1"/>
    <col min="4" max="4" width="6.5" style="105" bestFit="1" customWidth="1"/>
    <col min="5" max="5" width="15" style="105" customWidth="1"/>
    <col min="6" max="6" width="6.5" style="105" bestFit="1" customWidth="1"/>
    <col min="7" max="7" width="14.75" style="105" customWidth="1"/>
    <col min="8" max="8" width="6" style="105" bestFit="1" customWidth="1"/>
    <col min="9" max="9" width="13.875" style="105" customWidth="1"/>
    <col min="10" max="10" width="6" style="105" bestFit="1" customWidth="1"/>
    <col min="11" max="11" width="14.25" style="105" customWidth="1"/>
    <col min="12" max="12" width="5.25" style="105" customWidth="1"/>
    <col min="13" max="13" width="15.125" style="105" customWidth="1"/>
    <col min="14" max="14" width="6" style="105" bestFit="1" customWidth="1"/>
    <col min="15" max="15" width="15.25" style="105" customWidth="1"/>
    <col min="16" max="16" width="6.875" style="105" customWidth="1"/>
    <col min="17" max="17" width="16.75" style="105" customWidth="1"/>
    <col min="18" max="18" width="13.625" style="105" customWidth="1"/>
    <col min="19" max="16384" width="9" style="105"/>
  </cols>
  <sheetData>
    <row r="1" spans="1:17" ht="20.25" customHeight="1" x14ac:dyDescent="0.15">
      <c r="A1" s="108"/>
      <c r="B1" s="108"/>
      <c r="C1" s="108"/>
      <c r="D1" s="108"/>
      <c r="E1" s="408" t="s">
        <v>59</v>
      </c>
      <c r="F1" s="408"/>
      <c r="G1" s="408"/>
      <c r="H1" s="408"/>
      <c r="I1" s="408"/>
      <c r="J1" s="106"/>
    </row>
    <row r="2" spans="1:17" ht="15" customHeight="1" x14ac:dyDescent="0.15">
      <c r="A2" s="143" t="s">
        <v>236</v>
      </c>
      <c r="B2" s="109"/>
      <c r="C2" s="110"/>
      <c r="D2" s="110"/>
      <c r="E2" s="111"/>
      <c r="F2" s="111"/>
      <c r="H2" s="112"/>
      <c r="I2" s="111"/>
      <c r="J2" s="111"/>
      <c r="K2" s="111"/>
      <c r="L2" s="111"/>
      <c r="M2" s="111"/>
      <c r="N2" s="111"/>
      <c r="O2" s="111"/>
      <c r="P2" s="111"/>
      <c r="Q2" s="111"/>
    </row>
    <row r="3" spans="1:17" ht="14.25" customHeight="1" x14ac:dyDescent="0.15">
      <c r="A3" s="114"/>
      <c r="B3" s="114"/>
      <c r="C3" s="115"/>
      <c r="D3" s="115"/>
      <c r="I3" s="413" t="s">
        <v>52</v>
      </c>
      <c r="J3" s="113"/>
      <c r="K3" s="113"/>
      <c r="L3" s="113"/>
      <c r="M3" s="113"/>
      <c r="N3" s="113"/>
      <c r="O3" s="113"/>
      <c r="P3" s="114"/>
      <c r="Q3" s="116"/>
    </row>
    <row r="4" spans="1:17" ht="11.25" customHeight="1" x14ac:dyDescent="0.15">
      <c r="A4" s="117"/>
      <c r="B4" s="117"/>
      <c r="C4" s="106"/>
      <c r="D4" s="106"/>
      <c r="E4" s="118"/>
      <c r="F4" s="118"/>
      <c r="G4" s="118"/>
      <c r="H4" s="118"/>
      <c r="I4" s="414"/>
      <c r="J4" s="415" t="str">
        <f>IF(初めにお読みください!C8="","",初めにお読みください!C8)</f>
        <v/>
      </c>
      <c r="K4" s="415"/>
      <c r="L4" s="415"/>
      <c r="M4" s="415"/>
      <c r="N4" s="415"/>
      <c r="O4" s="415"/>
    </row>
    <row r="5" spans="1:17" ht="15" thickBot="1" x14ac:dyDescent="0.2">
      <c r="A5" s="117"/>
      <c r="B5" s="117"/>
      <c r="C5" s="106"/>
      <c r="D5" s="106"/>
      <c r="E5" s="118"/>
      <c r="F5" s="118"/>
      <c r="G5" s="118"/>
      <c r="H5" s="118"/>
      <c r="O5" s="116"/>
      <c r="P5" s="114"/>
    </row>
    <row r="6" spans="1:17" ht="21" x14ac:dyDescent="0.15">
      <c r="A6" s="418" t="s">
        <v>31</v>
      </c>
      <c r="B6" s="53" t="s">
        <v>32</v>
      </c>
      <c r="C6" s="420" t="s">
        <v>214</v>
      </c>
      <c r="D6" s="53" t="s">
        <v>33</v>
      </c>
      <c r="E6" s="420" t="s">
        <v>60</v>
      </c>
      <c r="F6" s="53" t="s">
        <v>34</v>
      </c>
      <c r="G6" s="420" t="s">
        <v>56</v>
      </c>
      <c r="H6" s="52" t="s">
        <v>35</v>
      </c>
      <c r="I6" s="420" t="s">
        <v>36</v>
      </c>
      <c r="J6" s="53" t="s">
        <v>37</v>
      </c>
      <c r="K6" s="420" t="s">
        <v>38</v>
      </c>
      <c r="L6" s="52" t="s">
        <v>39</v>
      </c>
      <c r="M6" s="167" t="s">
        <v>40</v>
      </c>
      <c r="N6" s="53" t="s">
        <v>41</v>
      </c>
      <c r="O6" s="420" t="s">
        <v>82</v>
      </c>
      <c r="P6" s="53" t="s">
        <v>123</v>
      </c>
      <c r="Q6" s="425" t="s">
        <v>247</v>
      </c>
    </row>
    <row r="7" spans="1:17" ht="13.5" customHeight="1" x14ac:dyDescent="0.15">
      <c r="A7" s="419"/>
      <c r="B7" s="68"/>
      <c r="C7" s="421"/>
      <c r="D7" s="68"/>
      <c r="E7" s="421"/>
      <c r="F7" s="68"/>
      <c r="G7" s="421"/>
      <c r="H7" s="69"/>
      <c r="I7" s="421"/>
      <c r="J7" s="68"/>
      <c r="K7" s="421"/>
      <c r="L7" s="442" t="s">
        <v>121</v>
      </c>
      <c r="M7" s="443"/>
      <c r="N7" s="68"/>
      <c r="O7" s="440"/>
      <c r="P7" s="68"/>
      <c r="Q7" s="426"/>
    </row>
    <row r="8" spans="1:17" ht="23.25" customHeight="1" x14ac:dyDescent="0.15">
      <c r="A8" s="185"/>
      <c r="B8" s="186"/>
      <c r="C8" s="422"/>
      <c r="D8" s="119"/>
      <c r="E8" s="220" t="s">
        <v>42</v>
      </c>
      <c r="F8" s="409" t="s">
        <v>118</v>
      </c>
      <c r="G8" s="410"/>
      <c r="H8" s="430" t="s">
        <v>119</v>
      </c>
      <c r="I8" s="431"/>
      <c r="J8" s="409" t="s">
        <v>120</v>
      </c>
      <c r="K8" s="410"/>
      <c r="L8" s="430"/>
      <c r="M8" s="431"/>
      <c r="N8" s="416" t="s">
        <v>122</v>
      </c>
      <c r="O8" s="417"/>
      <c r="P8" s="416" t="s">
        <v>122</v>
      </c>
      <c r="Q8" s="427"/>
    </row>
    <row r="9" spans="1:17" ht="24" customHeight="1" x14ac:dyDescent="0.15">
      <c r="A9" s="181" t="s">
        <v>83</v>
      </c>
      <c r="B9" s="57" t="s">
        <v>43</v>
      </c>
      <c r="C9" s="84"/>
      <c r="D9" s="57" t="s">
        <v>44</v>
      </c>
      <c r="E9" s="84">
        <f>入所減免額推計</f>
        <v>0</v>
      </c>
      <c r="F9" s="56" t="s">
        <v>15</v>
      </c>
      <c r="G9" s="84">
        <f>ROUNDDOWN(C9*10%,0)</f>
        <v>0</v>
      </c>
      <c r="H9" s="56" t="s">
        <v>16</v>
      </c>
      <c r="I9" s="84">
        <f>IF(E9&lt;G9,0,E9-G9)</f>
        <v>0</v>
      </c>
      <c r="J9" s="57" t="s">
        <v>17</v>
      </c>
      <c r="K9" s="84">
        <f>ROUNDDOWN(C9*1%,0)</f>
        <v>0</v>
      </c>
      <c r="L9" s="56" t="s">
        <v>18</v>
      </c>
      <c r="M9" s="86">
        <f>ROUNDDOWN(IF(E9&lt;K9,0,IF(E9&lt;G9,(E9-K9),(G9-K9))/2),0)</f>
        <v>0</v>
      </c>
      <c r="N9" s="57" t="s">
        <v>19</v>
      </c>
      <c r="O9" s="86">
        <f>I9+M9</f>
        <v>0</v>
      </c>
      <c r="P9" s="57" t="s">
        <v>124</v>
      </c>
      <c r="Q9" s="224" t="str">
        <f>様式8!D8</f>
        <v/>
      </c>
    </row>
    <row r="10" spans="1:17" ht="15" customHeight="1" x14ac:dyDescent="0.15">
      <c r="A10" s="180" t="s">
        <v>51</v>
      </c>
      <c r="B10" s="66"/>
      <c r="C10" s="67"/>
      <c r="D10" s="222"/>
      <c r="E10" s="223">
        <f>様式1!C36</f>
        <v>0</v>
      </c>
      <c r="F10" s="65"/>
      <c r="G10" s="67"/>
      <c r="H10" s="65"/>
      <c r="I10" s="70"/>
      <c r="J10" s="66"/>
      <c r="K10" s="67"/>
      <c r="L10" s="66"/>
      <c r="M10" s="67"/>
      <c r="N10" s="65"/>
      <c r="O10" s="70"/>
      <c r="P10" s="121"/>
      <c r="Q10" s="187"/>
    </row>
    <row r="11" spans="1:17" ht="24" x14ac:dyDescent="0.15">
      <c r="A11" s="179" t="s">
        <v>159</v>
      </c>
      <c r="B11" s="57" t="s">
        <v>86</v>
      </c>
      <c r="C11" s="84"/>
      <c r="D11" s="56" t="s">
        <v>4</v>
      </c>
      <c r="E11" s="84">
        <f>様式9!入所減免額推計</f>
        <v>0</v>
      </c>
      <c r="F11" s="57" t="s">
        <v>87</v>
      </c>
      <c r="G11" s="84">
        <f>ROUNDDOWN(C11*10%,0)</f>
        <v>0</v>
      </c>
      <c r="H11" s="56" t="s">
        <v>24</v>
      </c>
      <c r="I11" s="84">
        <f>IF(E11&lt;G11,0,E11-G11)</f>
        <v>0</v>
      </c>
      <c r="J11" s="57" t="s">
        <v>8</v>
      </c>
      <c r="K11" s="84">
        <f>ROUNDDOWN(C11*1%,0)</f>
        <v>0</v>
      </c>
      <c r="L11" s="56" t="s">
        <v>9</v>
      </c>
      <c r="M11" s="86">
        <f>ROUNDDOWN(IF(E11&lt;K11,0,IF(E11&lt;G11,(E11-K11),(G11-K11))/2),0)</f>
        <v>0</v>
      </c>
      <c r="N11" s="57" t="s">
        <v>88</v>
      </c>
      <c r="O11" s="86">
        <f>I11+M11</f>
        <v>0</v>
      </c>
      <c r="P11" s="57" t="s">
        <v>125</v>
      </c>
      <c r="Q11" s="224" t="str">
        <f>様式9!D8</f>
        <v/>
      </c>
    </row>
    <row r="12" spans="1:17" ht="19.5" customHeight="1" thickBot="1" x14ac:dyDescent="0.2">
      <c r="A12" s="178" t="s">
        <v>51</v>
      </c>
      <c r="B12" s="68"/>
      <c r="C12" s="64"/>
      <c r="D12" s="222"/>
      <c r="E12" s="223">
        <f>様式2!C36</f>
        <v>0</v>
      </c>
      <c r="F12" s="68"/>
      <c r="G12" s="64"/>
      <c r="H12" s="69"/>
      <c r="I12" s="89"/>
      <c r="J12" s="68"/>
      <c r="K12" s="64"/>
      <c r="L12" s="68"/>
      <c r="M12" s="64"/>
      <c r="N12" s="69"/>
      <c r="O12" s="89"/>
      <c r="P12" s="107"/>
      <c r="Q12" s="188"/>
    </row>
    <row r="13" spans="1:17" ht="19.5" customHeight="1" x14ac:dyDescent="0.15">
      <c r="A13" s="122" t="s">
        <v>30</v>
      </c>
      <c r="B13" s="53" t="s">
        <v>89</v>
      </c>
      <c r="C13" s="182">
        <f>C9+C11</f>
        <v>0</v>
      </c>
      <c r="D13" s="53" t="s">
        <v>90</v>
      </c>
      <c r="E13" s="182">
        <f>E9+E11</f>
        <v>0</v>
      </c>
      <c r="F13" s="53" t="s">
        <v>91</v>
      </c>
      <c r="G13" s="423"/>
      <c r="H13" s="53" t="s">
        <v>92</v>
      </c>
      <c r="I13" s="423"/>
      <c r="J13" s="53" t="s">
        <v>93</v>
      </c>
      <c r="K13" s="182">
        <f>K9+K11</f>
        <v>0</v>
      </c>
      <c r="L13" s="53" t="s">
        <v>94</v>
      </c>
      <c r="M13" s="182">
        <f>M9+M11</f>
        <v>0</v>
      </c>
      <c r="N13" s="53" t="s">
        <v>95</v>
      </c>
      <c r="O13" s="182">
        <f>O9+O11</f>
        <v>0</v>
      </c>
      <c r="P13" s="68" t="s">
        <v>126</v>
      </c>
      <c r="Q13" s="225">
        <f>SUM(Q9,Q11)</f>
        <v>0</v>
      </c>
    </row>
    <row r="14" spans="1:17" ht="19.5" customHeight="1" thickBot="1" x14ac:dyDescent="0.2">
      <c r="A14" s="120"/>
      <c r="B14" s="55"/>
      <c r="C14" s="71"/>
      <c r="D14" s="234"/>
      <c r="E14" s="233">
        <f>E10+E12</f>
        <v>0</v>
      </c>
      <c r="F14" s="54"/>
      <c r="G14" s="424"/>
      <c r="H14" s="55"/>
      <c r="I14" s="424"/>
      <c r="J14" s="55"/>
      <c r="K14" s="72"/>
      <c r="L14" s="55"/>
      <c r="M14" s="71"/>
      <c r="N14" s="55"/>
      <c r="O14" s="71"/>
      <c r="P14" s="107"/>
      <c r="Q14" s="183"/>
    </row>
    <row r="15" spans="1:17" ht="14.25" customHeight="1" thickBot="1" x14ac:dyDescent="0.2">
      <c r="A15" s="173"/>
      <c r="B15" s="69"/>
      <c r="C15" s="85"/>
      <c r="D15" s="69"/>
      <c r="E15" s="69"/>
      <c r="F15" s="69"/>
      <c r="G15" s="85"/>
      <c r="H15" s="52"/>
      <c r="I15" s="83"/>
      <c r="J15" s="69"/>
      <c r="K15" s="85"/>
      <c r="L15" s="52"/>
      <c r="M15" s="85"/>
      <c r="N15" s="52"/>
      <c r="O15" s="85"/>
      <c r="P15" s="106"/>
      <c r="Q15" s="106"/>
    </row>
    <row r="16" spans="1:17" ht="24" customHeight="1" x14ac:dyDescent="0.15">
      <c r="A16" s="184" t="s">
        <v>31</v>
      </c>
      <c r="B16" s="53" t="s">
        <v>32</v>
      </c>
      <c r="C16" s="420" t="s">
        <v>213</v>
      </c>
      <c r="D16" s="52" t="s">
        <v>33</v>
      </c>
      <c r="E16" s="175" t="s">
        <v>60</v>
      </c>
      <c r="F16" s="53" t="s">
        <v>34</v>
      </c>
      <c r="G16" s="176" t="s">
        <v>57</v>
      </c>
      <c r="H16" s="52" t="s">
        <v>35</v>
      </c>
      <c r="I16" s="177" t="s">
        <v>36</v>
      </c>
      <c r="J16" s="53" t="s">
        <v>37</v>
      </c>
      <c r="K16" s="174" t="s">
        <v>38</v>
      </c>
      <c r="L16" s="52" t="s">
        <v>39</v>
      </c>
      <c r="M16" s="167" t="s">
        <v>40</v>
      </c>
      <c r="N16" s="53" t="s">
        <v>41</v>
      </c>
      <c r="O16" s="174" t="s">
        <v>62</v>
      </c>
      <c r="P16" s="53" t="s">
        <v>123</v>
      </c>
      <c r="Q16" s="197" t="s">
        <v>248</v>
      </c>
    </row>
    <row r="17" spans="1:17" ht="24" customHeight="1" x14ac:dyDescent="0.15">
      <c r="A17" s="194"/>
      <c r="B17" s="121"/>
      <c r="C17" s="422"/>
      <c r="D17" s="58"/>
      <c r="E17" s="220" t="s">
        <v>42</v>
      </c>
      <c r="F17" s="59"/>
      <c r="G17" s="60" t="s">
        <v>58</v>
      </c>
      <c r="H17" s="61"/>
      <c r="I17" s="62" t="s">
        <v>45</v>
      </c>
      <c r="J17" s="63"/>
      <c r="K17" s="60" t="s">
        <v>46</v>
      </c>
      <c r="L17" s="430" t="s">
        <v>396</v>
      </c>
      <c r="M17" s="441"/>
      <c r="N17" s="416" t="s">
        <v>122</v>
      </c>
      <c r="O17" s="417"/>
      <c r="P17" s="198" t="s">
        <v>122</v>
      </c>
      <c r="Q17" s="199"/>
    </row>
    <row r="18" spans="1:17" ht="21.75" customHeight="1" x14ac:dyDescent="0.15">
      <c r="A18" s="208" t="s">
        <v>47</v>
      </c>
      <c r="B18" s="57" t="s">
        <v>96</v>
      </c>
      <c r="C18" s="84"/>
      <c r="D18" s="221" t="s">
        <v>101</v>
      </c>
      <c r="E18" s="84">
        <f>訪問推計減免額</f>
        <v>0</v>
      </c>
      <c r="F18" s="57" t="s">
        <v>106</v>
      </c>
      <c r="G18" s="411"/>
      <c r="H18" s="56" t="s">
        <v>111</v>
      </c>
      <c r="I18" s="411"/>
      <c r="J18" s="57" t="s">
        <v>129</v>
      </c>
      <c r="K18" s="84">
        <f>ROUNDDOWN(C18*1%,0)</f>
        <v>0</v>
      </c>
      <c r="L18" s="56" t="s">
        <v>135</v>
      </c>
      <c r="M18" s="84">
        <f>IF(E18&lt;K18,0,ROUNDDOWN((E18-K18)/2,0))</f>
        <v>0</v>
      </c>
      <c r="N18" s="57" t="s">
        <v>140</v>
      </c>
      <c r="O18" s="84">
        <f>M18</f>
        <v>0</v>
      </c>
      <c r="P18" s="68" t="s">
        <v>127</v>
      </c>
      <c r="Q18" s="226" t="str">
        <f>様式10!F11</f>
        <v/>
      </c>
    </row>
    <row r="19" spans="1:17" ht="21.75" customHeight="1" x14ac:dyDescent="0.15">
      <c r="A19" s="209" t="s">
        <v>51</v>
      </c>
      <c r="B19" s="66"/>
      <c r="C19" s="64"/>
      <c r="D19" s="65"/>
      <c r="E19" s="223">
        <f>様式3!D34</f>
        <v>0</v>
      </c>
      <c r="F19" s="66"/>
      <c r="G19" s="412"/>
      <c r="H19" s="65"/>
      <c r="I19" s="412"/>
      <c r="J19" s="66"/>
      <c r="K19" s="67"/>
      <c r="L19" s="65"/>
      <c r="M19" s="67"/>
      <c r="N19" s="66"/>
      <c r="O19" s="67"/>
      <c r="P19" s="119"/>
      <c r="Q19" s="187"/>
    </row>
    <row r="20" spans="1:17" ht="21.75" customHeight="1" x14ac:dyDescent="0.15">
      <c r="A20" s="208" t="s">
        <v>48</v>
      </c>
      <c r="B20" s="57" t="s">
        <v>97</v>
      </c>
      <c r="C20" s="84"/>
      <c r="D20" s="56" t="s">
        <v>102</v>
      </c>
      <c r="E20" s="84">
        <f>通所推計減免額</f>
        <v>0</v>
      </c>
      <c r="F20" s="57" t="s">
        <v>107</v>
      </c>
      <c r="G20" s="411"/>
      <c r="H20" s="56" t="s">
        <v>112</v>
      </c>
      <c r="I20" s="411"/>
      <c r="J20" s="57" t="s">
        <v>130</v>
      </c>
      <c r="K20" s="84">
        <f>ROUNDDOWN(C20*1%,0)</f>
        <v>0</v>
      </c>
      <c r="L20" s="56" t="s">
        <v>136</v>
      </c>
      <c r="M20" s="84">
        <f>IF(E20&lt;K20,0,ROUNDDOWN((E20-K20)/2,0))</f>
        <v>0</v>
      </c>
      <c r="N20" s="57" t="s">
        <v>141</v>
      </c>
      <c r="O20" s="84">
        <f>M20</f>
        <v>0</v>
      </c>
      <c r="P20" s="57" t="s">
        <v>128</v>
      </c>
      <c r="Q20" s="226" t="str">
        <f>様式10!G11</f>
        <v/>
      </c>
    </row>
    <row r="21" spans="1:17" ht="21.75" customHeight="1" x14ac:dyDescent="0.15">
      <c r="A21" s="209" t="s">
        <v>51</v>
      </c>
      <c r="B21" s="66"/>
      <c r="C21" s="67"/>
      <c r="D21" s="222"/>
      <c r="E21" s="223">
        <f>様式3!G34</f>
        <v>0</v>
      </c>
      <c r="F21" s="66"/>
      <c r="G21" s="412"/>
      <c r="H21" s="65"/>
      <c r="I21" s="412"/>
      <c r="J21" s="66"/>
      <c r="K21" s="67"/>
      <c r="L21" s="65"/>
      <c r="M21" s="67"/>
      <c r="N21" s="66"/>
      <c r="O21" s="67"/>
      <c r="P21" s="119"/>
      <c r="Q21" s="187"/>
    </row>
    <row r="22" spans="1:17" ht="21.75" customHeight="1" x14ac:dyDescent="0.15">
      <c r="A22" s="208" t="s">
        <v>49</v>
      </c>
      <c r="B22" s="68" t="s">
        <v>98</v>
      </c>
      <c r="C22" s="85"/>
      <c r="D22" s="57" t="s">
        <v>103</v>
      </c>
      <c r="E22" s="84">
        <f>短期推計減免額</f>
        <v>0</v>
      </c>
      <c r="F22" s="68" t="s">
        <v>108</v>
      </c>
      <c r="G22" s="411"/>
      <c r="H22" s="69" t="s">
        <v>113</v>
      </c>
      <c r="I22" s="411"/>
      <c r="J22" s="68" t="s">
        <v>131</v>
      </c>
      <c r="K22" s="87">
        <f>ROUNDDOWN(C22*1%,0)</f>
        <v>0</v>
      </c>
      <c r="L22" s="69" t="s">
        <v>137</v>
      </c>
      <c r="M22" s="87">
        <f>IF(E22&lt;K22,0,ROUNDDOWN((E22-K22)/2,0))</f>
        <v>0</v>
      </c>
      <c r="N22" s="68" t="s">
        <v>142</v>
      </c>
      <c r="O22" s="84">
        <f>M22</f>
        <v>0</v>
      </c>
      <c r="P22" s="57" t="s">
        <v>145</v>
      </c>
      <c r="Q22" s="226" t="str">
        <f>様式10!H11</f>
        <v/>
      </c>
    </row>
    <row r="23" spans="1:17" ht="21.75" customHeight="1" x14ac:dyDescent="0.15">
      <c r="A23" s="210" t="s">
        <v>51</v>
      </c>
      <c r="B23" s="66"/>
      <c r="C23" s="70"/>
      <c r="D23" s="222"/>
      <c r="E23" s="223">
        <f>様式3!K34</f>
        <v>0</v>
      </c>
      <c r="F23" s="66"/>
      <c r="G23" s="412"/>
      <c r="H23" s="65"/>
      <c r="I23" s="412"/>
      <c r="J23" s="66"/>
      <c r="K23" s="67"/>
      <c r="L23" s="65"/>
      <c r="M23" s="70"/>
      <c r="N23" s="66"/>
      <c r="O23" s="67"/>
      <c r="P23" s="119"/>
      <c r="Q23" s="187"/>
    </row>
    <row r="24" spans="1:17" ht="21.75" customHeight="1" x14ac:dyDescent="0.15">
      <c r="A24" s="208" t="s">
        <v>154</v>
      </c>
      <c r="B24" s="57" t="s">
        <v>99</v>
      </c>
      <c r="C24" s="84"/>
      <c r="D24" s="56" t="s">
        <v>104</v>
      </c>
      <c r="E24" s="84">
        <f>様式11!訪問推計減免額</f>
        <v>0</v>
      </c>
      <c r="F24" s="57" t="s">
        <v>109</v>
      </c>
      <c r="G24" s="411"/>
      <c r="H24" s="56" t="s">
        <v>114</v>
      </c>
      <c r="I24" s="411"/>
      <c r="J24" s="57" t="s">
        <v>132</v>
      </c>
      <c r="K24" s="84">
        <f>ROUNDDOWN(C24*1%,0)</f>
        <v>0</v>
      </c>
      <c r="L24" s="56" t="s">
        <v>138</v>
      </c>
      <c r="M24" s="84">
        <f>IF(E24&lt;K24,0,ROUNDDOWN((E24-K24)/2,0))</f>
        <v>0</v>
      </c>
      <c r="N24" s="57" t="s">
        <v>143</v>
      </c>
      <c r="O24" s="84">
        <f>M24</f>
        <v>0</v>
      </c>
      <c r="P24" s="57" t="s">
        <v>146</v>
      </c>
      <c r="Q24" s="226" t="str">
        <f>様式11!G11</f>
        <v/>
      </c>
    </row>
    <row r="25" spans="1:17" ht="21.75" customHeight="1" x14ac:dyDescent="0.15">
      <c r="A25" s="209" t="s">
        <v>51</v>
      </c>
      <c r="B25" s="66"/>
      <c r="C25" s="64"/>
      <c r="D25" s="222"/>
      <c r="E25" s="223">
        <f>様式4!D34</f>
        <v>0</v>
      </c>
      <c r="F25" s="66"/>
      <c r="G25" s="412"/>
      <c r="H25" s="65"/>
      <c r="I25" s="412"/>
      <c r="J25" s="66"/>
      <c r="K25" s="67"/>
      <c r="L25" s="65"/>
      <c r="M25" s="67"/>
      <c r="N25" s="66"/>
      <c r="O25" s="67"/>
      <c r="P25" s="119"/>
      <c r="Q25" s="187"/>
    </row>
    <row r="26" spans="1:17" ht="21.75" customHeight="1" x14ac:dyDescent="0.15">
      <c r="A26" s="208" t="s">
        <v>262</v>
      </c>
      <c r="B26" s="57" t="s">
        <v>100</v>
      </c>
      <c r="C26" s="84"/>
      <c r="D26" s="56" t="s">
        <v>105</v>
      </c>
      <c r="E26" s="84">
        <f>様式11!D45</f>
        <v>0</v>
      </c>
      <c r="F26" s="57" t="s">
        <v>110</v>
      </c>
      <c r="G26" s="411"/>
      <c r="H26" s="56" t="s">
        <v>134</v>
      </c>
      <c r="I26" s="411"/>
      <c r="J26" s="57" t="s">
        <v>133</v>
      </c>
      <c r="K26" s="84">
        <f>ROUNDDOWN(C26*1%,0)</f>
        <v>0</v>
      </c>
      <c r="L26" s="56" t="s">
        <v>139</v>
      </c>
      <c r="M26" s="84">
        <f>IF(E26&lt;K26,0,ROUNDDOWN((E26-K26)/2,0))</f>
        <v>0</v>
      </c>
      <c r="N26" s="57" t="s">
        <v>144</v>
      </c>
      <c r="O26" s="84">
        <f>M26</f>
        <v>0</v>
      </c>
      <c r="P26" s="57" t="s">
        <v>147</v>
      </c>
      <c r="Q26" s="226" t="str">
        <f>様式11!H11</f>
        <v/>
      </c>
    </row>
    <row r="27" spans="1:17" ht="21.75" customHeight="1" x14ac:dyDescent="0.15">
      <c r="A27" s="209" t="s">
        <v>51</v>
      </c>
      <c r="B27" s="66"/>
      <c r="C27" s="67"/>
      <c r="D27" s="222"/>
      <c r="E27" s="223">
        <f>様式4!G34</f>
        <v>0</v>
      </c>
      <c r="F27" s="66"/>
      <c r="G27" s="412"/>
      <c r="H27" s="65"/>
      <c r="I27" s="412"/>
      <c r="J27" s="66"/>
      <c r="K27" s="67"/>
      <c r="L27" s="65"/>
      <c r="M27" s="67"/>
      <c r="N27" s="66"/>
      <c r="O27" s="67"/>
      <c r="P27" s="119"/>
      <c r="Q27" s="187"/>
    </row>
    <row r="28" spans="1:17" ht="21.75" customHeight="1" x14ac:dyDescent="0.15">
      <c r="A28" s="208" t="s">
        <v>69</v>
      </c>
      <c r="B28" s="57" t="s">
        <v>287</v>
      </c>
      <c r="C28" s="84"/>
      <c r="D28" s="56" t="s">
        <v>297</v>
      </c>
      <c r="E28" s="84">
        <f>様式11!通所推計減免額</f>
        <v>0</v>
      </c>
      <c r="F28" s="57" t="s">
        <v>307</v>
      </c>
      <c r="G28" s="411"/>
      <c r="H28" s="56" t="s">
        <v>315</v>
      </c>
      <c r="I28" s="411"/>
      <c r="J28" s="57" t="s">
        <v>325</v>
      </c>
      <c r="K28" s="84">
        <f>ROUNDDOWN(C28*1%,0)</f>
        <v>0</v>
      </c>
      <c r="L28" s="56" t="s">
        <v>335</v>
      </c>
      <c r="M28" s="84">
        <f>IF(E28&lt;K28,0,ROUNDDOWN((E28-K28)/2,0))</f>
        <v>0</v>
      </c>
      <c r="N28" s="57" t="s">
        <v>345</v>
      </c>
      <c r="O28" s="84">
        <f>M28</f>
        <v>0</v>
      </c>
      <c r="P28" s="57" t="s">
        <v>355</v>
      </c>
      <c r="Q28" s="226" t="str">
        <f>様式11!I11</f>
        <v/>
      </c>
    </row>
    <row r="29" spans="1:17" ht="21.75" customHeight="1" x14ac:dyDescent="0.15">
      <c r="A29" s="209" t="s">
        <v>51</v>
      </c>
      <c r="B29" s="66"/>
      <c r="C29" s="67"/>
      <c r="D29" s="222"/>
      <c r="E29" s="223">
        <f>様式4!J34</f>
        <v>0</v>
      </c>
      <c r="F29" s="66"/>
      <c r="G29" s="412"/>
      <c r="H29" s="65"/>
      <c r="I29" s="412"/>
      <c r="J29" s="66"/>
      <c r="K29" s="67"/>
      <c r="L29" s="65"/>
      <c r="M29" s="67"/>
      <c r="N29" s="66"/>
      <c r="O29" s="67"/>
      <c r="P29" s="119"/>
      <c r="Q29" s="187"/>
    </row>
    <row r="30" spans="1:17" ht="21.75" customHeight="1" x14ac:dyDescent="0.15">
      <c r="A30" s="208" t="s">
        <v>84</v>
      </c>
      <c r="B30" s="68" t="s">
        <v>288</v>
      </c>
      <c r="C30" s="85"/>
      <c r="D30" s="57" t="s">
        <v>298</v>
      </c>
      <c r="E30" s="84">
        <f>様式11!短期推計減免額</f>
        <v>0</v>
      </c>
      <c r="F30" s="68" t="s">
        <v>308</v>
      </c>
      <c r="G30" s="411"/>
      <c r="H30" s="69" t="s">
        <v>316</v>
      </c>
      <c r="I30" s="411"/>
      <c r="J30" s="68" t="s">
        <v>326</v>
      </c>
      <c r="K30" s="87">
        <f>ROUNDDOWN(C30*1%,0)</f>
        <v>0</v>
      </c>
      <c r="L30" s="69" t="s">
        <v>336</v>
      </c>
      <c r="M30" s="87">
        <f>IF(E30&lt;K30,0,ROUNDDOWN((E30-K30)/2,0))</f>
        <v>0</v>
      </c>
      <c r="N30" s="68" t="s">
        <v>346</v>
      </c>
      <c r="O30" s="84">
        <f>M30</f>
        <v>0</v>
      </c>
      <c r="P30" s="57" t="s">
        <v>356</v>
      </c>
      <c r="Q30" s="226" t="str">
        <f>様式11!J11</f>
        <v/>
      </c>
    </row>
    <row r="31" spans="1:17" ht="21.75" customHeight="1" x14ac:dyDescent="0.15">
      <c r="A31" s="210" t="s">
        <v>51</v>
      </c>
      <c r="B31" s="66"/>
      <c r="C31" s="70"/>
      <c r="D31" s="222"/>
      <c r="E31" s="223">
        <f>様式4!N34</f>
        <v>0</v>
      </c>
      <c r="F31" s="66"/>
      <c r="G31" s="412"/>
      <c r="H31" s="65"/>
      <c r="I31" s="412"/>
      <c r="J31" s="66"/>
      <c r="K31" s="67"/>
      <c r="L31" s="65"/>
      <c r="M31" s="70"/>
      <c r="N31" s="66"/>
      <c r="O31" s="67"/>
      <c r="P31" s="119"/>
      <c r="Q31" s="187"/>
    </row>
    <row r="32" spans="1:17" ht="31.5" x14ac:dyDescent="0.15">
      <c r="A32" s="243" t="s">
        <v>405</v>
      </c>
      <c r="B32" s="57" t="s">
        <v>289</v>
      </c>
      <c r="C32" s="84"/>
      <c r="D32" s="56" t="s">
        <v>299</v>
      </c>
      <c r="E32" s="84">
        <f>様式12!訪問推計減免額</f>
        <v>0</v>
      </c>
      <c r="F32" s="57" t="s">
        <v>309</v>
      </c>
      <c r="G32" s="411"/>
      <c r="H32" s="56" t="s">
        <v>317</v>
      </c>
      <c r="I32" s="411"/>
      <c r="J32" s="57" t="s">
        <v>327</v>
      </c>
      <c r="K32" s="84">
        <f>ROUNDDOWN(C32*1%,0)</f>
        <v>0</v>
      </c>
      <c r="L32" s="56" t="s">
        <v>337</v>
      </c>
      <c r="M32" s="84">
        <f>IF(E32&lt;K32,0,ROUNDDOWN((E32-K32)/2,0))</f>
        <v>0</v>
      </c>
      <c r="N32" s="57" t="s">
        <v>347</v>
      </c>
      <c r="O32" s="84">
        <f>M32</f>
        <v>0</v>
      </c>
      <c r="P32" s="57" t="s">
        <v>357</v>
      </c>
      <c r="Q32" s="226" t="str">
        <f>様式12!F11</f>
        <v/>
      </c>
    </row>
    <row r="33" spans="1:17" ht="21.75" customHeight="1" x14ac:dyDescent="0.15">
      <c r="A33" s="244" t="s">
        <v>51</v>
      </c>
      <c r="B33" s="66"/>
      <c r="C33" s="64"/>
      <c r="D33" s="222"/>
      <c r="E33" s="223">
        <f>様式5!D34</f>
        <v>0</v>
      </c>
      <c r="F33" s="66"/>
      <c r="G33" s="412"/>
      <c r="H33" s="65"/>
      <c r="I33" s="412"/>
      <c r="J33" s="66"/>
      <c r="K33" s="67"/>
      <c r="L33" s="65"/>
      <c r="M33" s="67"/>
      <c r="N33" s="66"/>
      <c r="O33" s="67"/>
      <c r="P33" s="119"/>
      <c r="Q33" s="187"/>
    </row>
    <row r="34" spans="1:17" ht="31.5" x14ac:dyDescent="0.15">
      <c r="A34" s="243" t="s">
        <v>417</v>
      </c>
      <c r="B34" s="57" t="s">
        <v>290</v>
      </c>
      <c r="C34" s="84"/>
      <c r="D34" s="56" t="s">
        <v>300</v>
      </c>
      <c r="E34" s="84">
        <f>様式12!通所推計減免額</f>
        <v>0</v>
      </c>
      <c r="F34" s="57" t="s">
        <v>300</v>
      </c>
      <c r="G34" s="411"/>
      <c r="H34" s="56" t="s">
        <v>318</v>
      </c>
      <c r="I34" s="411"/>
      <c r="J34" s="57" t="s">
        <v>328</v>
      </c>
      <c r="K34" s="84">
        <f>ROUNDDOWN(C34*1%,0)</f>
        <v>0</v>
      </c>
      <c r="L34" s="56" t="s">
        <v>338</v>
      </c>
      <c r="M34" s="84">
        <f>IF(E34&lt;K34,0,ROUNDDOWN((E34-K34)/2,0))</f>
        <v>0</v>
      </c>
      <c r="N34" s="57" t="s">
        <v>348</v>
      </c>
      <c r="O34" s="84">
        <f>M34</f>
        <v>0</v>
      </c>
      <c r="P34" s="57" t="s">
        <v>358</v>
      </c>
      <c r="Q34" s="226" t="str">
        <f>様式12!G11</f>
        <v/>
      </c>
    </row>
    <row r="35" spans="1:17" ht="21.75" customHeight="1" x14ac:dyDescent="0.15">
      <c r="A35" s="245" t="s">
        <v>51</v>
      </c>
      <c r="B35" s="66"/>
      <c r="C35" s="67"/>
      <c r="D35" s="222"/>
      <c r="E35" s="223">
        <f>様式5!G34</f>
        <v>0</v>
      </c>
      <c r="F35" s="66"/>
      <c r="G35" s="412"/>
      <c r="H35" s="65"/>
      <c r="I35" s="412"/>
      <c r="J35" s="66"/>
      <c r="K35" s="67"/>
      <c r="L35" s="65"/>
      <c r="M35" s="67"/>
      <c r="N35" s="66"/>
      <c r="O35" s="67"/>
      <c r="P35" s="119"/>
      <c r="Q35" s="187"/>
    </row>
    <row r="36" spans="1:17" ht="21.75" customHeight="1" x14ac:dyDescent="0.15">
      <c r="A36" s="189" t="s">
        <v>75</v>
      </c>
      <c r="B36" s="68" t="s">
        <v>291</v>
      </c>
      <c r="C36" s="85"/>
      <c r="D36" s="57" t="s">
        <v>301</v>
      </c>
      <c r="E36" s="84">
        <f>様式12!短期推計減免額</f>
        <v>0</v>
      </c>
      <c r="F36" s="68" t="s">
        <v>301</v>
      </c>
      <c r="G36" s="411"/>
      <c r="H36" s="69" t="s">
        <v>319</v>
      </c>
      <c r="I36" s="411"/>
      <c r="J36" s="68" t="s">
        <v>329</v>
      </c>
      <c r="K36" s="87">
        <f>ROUNDDOWN(C36*1%,0)</f>
        <v>0</v>
      </c>
      <c r="L36" s="69" t="s">
        <v>339</v>
      </c>
      <c r="M36" s="87">
        <f>IF(E36&lt;K36,0,ROUNDDOWN((E36-K36)/2,0))</f>
        <v>0</v>
      </c>
      <c r="N36" s="68" t="s">
        <v>349</v>
      </c>
      <c r="O36" s="84">
        <f>M36</f>
        <v>0</v>
      </c>
      <c r="P36" s="57" t="s">
        <v>359</v>
      </c>
      <c r="Q36" s="226" t="str">
        <f>様式12!H11</f>
        <v/>
      </c>
    </row>
    <row r="37" spans="1:17" ht="21.75" customHeight="1" x14ac:dyDescent="0.15">
      <c r="A37" s="190" t="s">
        <v>51</v>
      </c>
      <c r="B37" s="66"/>
      <c r="C37" s="70"/>
      <c r="D37" s="222"/>
      <c r="E37" s="223">
        <f>様式5!K34</f>
        <v>0</v>
      </c>
      <c r="F37" s="66"/>
      <c r="G37" s="412"/>
      <c r="H37" s="65"/>
      <c r="I37" s="412"/>
      <c r="J37" s="66"/>
      <c r="K37" s="67"/>
      <c r="L37" s="65"/>
      <c r="M37" s="70"/>
      <c r="N37" s="66"/>
      <c r="O37" s="67"/>
      <c r="P37" s="119"/>
      <c r="Q37" s="187"/>
    </row>
    <row r="38" spans="1:17" ht="21.75" customHeight="1" x14ac:dyDescent="0.15">
      <c r="A38" s="189" t="s">
        <v>156</v>
      </c>
      <c r="B38" s="57" t="s">
        <v>292</v>
      </c>
      <c r="C38" s="84"/>
      <c r="D38" s="56" t="s">
        <v>302</v>
      </c>
      <c r="E38" s="84">
        <f>様式13!訪問推計減免額</f>
        <v>0</v>
      </c>
      <c r="F38" s="57" t="s">
        <v>310</v>
      </c>
      <c r="G38" s="411"/>
      <c r="H38" s="56" t="s">
        <v>321</v>
      </c>
      <c r="I38" s="411"/>
      <c r="J38" s="57" t="s">
        <v>330</v>
      </c>
      <c r="K38" s="84">
        <f>ROUNDDOWN(C38*1%,0)</f>
        <v>0</v>
      </c>
      <c r="L38" s="56" t="s">
        <v>340</v>
      </c>
      <c r="M38" s="84">
        <f>IF(E38&lt;K38,0,ROUNDDOWN((E38-K38)/2,0))</f>
        <v>0</v>
      </c>
      <c r="N38" s="57" t="s">
        <v>350</v>
      </c>
      <c r="O38" s="84">
        <f>M38</f>
        <v>0</v>
      </c>
      <c r="P38" s="57" t="s">
        <v>360</v>
      </c>
      <c r="Q38" s="226" t="str">
        <f>様式13!E11</f>
        <v/>
      </c>
    </row>
    <row r="39" spans="1:17" ht="21.75" customHeight="1" x14ac:dyDescent="0.15">
      <c r="A39" s="191" t="s">
        <v>51</v>
      </c>
      <c r="B39" s="66"/>
      <c r="C39" s="67"/>
      <c r="D39" s="222"/>
      <c r="E39" s="223">
        <f>様式6!F34</f>
        <v>0</v>
      </c>
      <c r="F39" s="66"/>
      <c r="G39" s="412"/>
      <c r="H39" s="65"/>
      <c r="I39" s="412"/>
      <c r="J39" s="66"/>
      <c r="K39" s="67"/>
      <c r="L39" s="65"/>
      <c r="M39" s="67"/>
      <c r="N39" s="66"/>
      <c r="O39" s="67"/>
      <c r="P39" s="119"/>
      <c r="Q39" s="187"/>
    </row>
    <row r="40" spans="1:17" ht="21.75" customHeight="1" x14ac:dyDescent="0.15">
      <c r="A40" s="189" t="s">
        <v>85</v>
      </c>
      <c r="B40" s="68" t="s">
        <v>293</v>
      </c>
      <c r="C40" s="85"/>
      <c r="D40" s="57" t="s">
        <v>303</v>
      </c>
      <c r="E40" s="84">
        <f>様式13!通所推計減免額</f>
        <v>0</v>
      </c>
      <c r="F40" s="68" t="s">
        <v>311</v>
      </c>
      <c r="G40" s="411"/>
      <c r="H40" s="69" t="s">
        <v>320</v>
      </c>
      <c r="I40" s="411"/>
      <c r="J40" s="68" t="s">
        <v>331</v>
      </c>
      <c r="K40" s="87">
        <f>ROUNDDOWN(C40*1%,0)</f>
        <v>0</v>
      </c>
      <c r="L40" s="69" t="s">
        <v>341</v>
      </c>
      <c r="M40" s="87">
        <f>IF(E40&lt;K40,0,ROUNDDOWN((E40-K40)/2,0))</f>
        <v>0</v>
      </c>
      <c r="N40" s="68" t="s">
        <v>351</v>
      </c>
      <c r="O40" s="84">
        <f>M40</f>
        <v>0</v>
      </c>
      <c r="P40" s="57" t="s">
        <v>361</v>
      </c>
      <c r="Q40" s="226" t="str">
        <f>様式13!F11</f>
        <v/>
      </c>
    </row>
    <row r="41" spans="1:17" ht="21.75" customHeight="1" x14ac:dyDescent="0.15">
      <c r="A41" s="190" t="s">
        <v>51</v>
      </c>
      <c r="B41" s="66"/>
      <c r="C41" s="70"/>
      <c r="D41" s="222"/>
      <c r="E41" s="223">
        <f>様式6!J34</f>
        <v>0</v>
      </c>
      <c r="F41" s="66"/>
      <c r="G41" s="412"/>
      <c r="H41" s="65"/>
      <c r="I41" s="412"/>
      <c r="J41" s="66"/>
      <c r="K41" s="67"/>
      <c r="L41" s="65"/>
      <c r="M41" s="70"/>
      <c r="N41" s="66"/>
      <c r="O41" s="67"/>
      <c r="P41" s="119"/>
      <c r="Q41" s="188"/>
    </row>
    <row r="42" spans="1:17" ht="21.75" customHeight="1" x14ac:dyDescent="0.15">
      <c r="A42" s="189" t="s">
        <v>234</v>
      </c>
      <c r="B42" s="57" t="s">
        <v>294</v>
      </c>
      <c r="C42" s="84"/>
      <c r="D42" s="56" t="s">
        <v>304</v>
      </c>
      <c r="E42" s="84">
        <f>様式14!訪問推計減免額</f>
        <v>0</v>
      </c>
      <c r="F42" s="57" t="s">
        <v>312</v>
      </c>
      <c r="G42" s="411"/>
      <c r="H42" s="56" t="s">
        <v>322</v>
      </c>
      <c r="I42" s="411"/>
      <c r="J42" s="57" t="s">
        <v>332</v>
      </c>
      <c r="K42" s="84">
        <f>ROUNDDOWN(C42*1%,0)</f>
        <v>0</v>
      </c>
      <c r="L42" s="56" t="s">
        <v>342</v>
      </c>
      <c r="M42" s="84">
        <f>IF(E42&lt;K42,0,ROUNDDOWN((E42-K42)/2,0))</f>
        <v>0</v>
      </c>
      <c r="N42" s="57" t="s">
        <v>352</v>
      </c>
      <c r="O42" s="84">
        <f>M42</f>
        <v>0</v>
      </c>
      <c r="P42" s="57" t="s">
        <v>362</v>
      </c>
      <c r="Q42" s="227" t="str">
        <f>様式14!E11</f>
        <v/>
      </c>
    </row>
    <row r="43" spans="1:17" ht="21.75" customHeight="1" x14ac:dyDescent="0.15">
      <c r="A43" s="191" t="s">
        <v>51</v>
      </c>
      <c r="B43" s="66"/>
      <c r="C43" s="67"/>
      <c r="D43" s="222"/>
      <c r="E43" s="223">
        <f>様式7!D34</f>
        <v>0</v>
      </c>
      <c r="F43" s="66"/>
      <c r="G43" s="412"/>
      <c r="H43" s="65"/>
      <c r="I43" s="412"/>
      <c r="J43" s="66"/>
      <c r="K43" s="67"/>
      <c r="L43" s="65"/>
      <c r="M43" s="67"/>
      <c r="N43" s="66"/>
      <c r="O43" s="67"/>
      <c r="P43" s="121"/>
      <c r="Q43" s="219"/>
    </row>
    <row r="44" spans="1:17" ht="21.75" customHeight="1" x14ac:dyDescent="0.15">
      <c r="A44" s="189" t="s">
        <v>233</v>
      </c>
      <c r="B44" s="68" t="s">
        <v>295</v>
      </c>
      <c r="C44" s="85"/>
      <c r="D44" s="57" t="s">
        <v>305</v>
      </c>
      <c r="E44" s="84">
        <f>様式14!短期推計減免額</f>
        <v>0</v>
      </c>
      <c r="F44" s="68" t="s">
        <v>313</v>
      </c>
      <c r="G44" s="247"/>
      <c r="H44" s="69" t="s">
        <v>323</v>
      </c>
      <c r="I44" s="247"/>
      <c r="J44" s="68" t="s">
        <v>333</v>
      </c>
      <c r="K44" s="87">
        <f>ROUNDDOWN(C44*1%,0)</f>
        <v>0</v>
      </c>
      <c r="L44" s="69" t="s">
        <v>343</v>
      </c>
      <c r="M44" s="87">
        <f>IF(E44&lt;K44,0,ROUNDDOWN((E44-K44)/2,0))</f>
        <v>0</v>
      </c>
      <c r="N44" s="68" t="s">
        <v>353</v>
      </c>
      <c r="O44" s="84">
        <f>M44</f>
        <v>0</v>
      </c>
      <c r="P44" s="57" t="s">
        <v>363</v>
      </c>
      <c r="Q44" s="226" t="str">
        <f>様式14!F11</f>
        <v/>
      </c>
    </row>
    <row r="45" spans="1:17" ht="21.75" customHeight="1" thickBot="1" x14ac:dyDescent="0.2">
      <c r="A45" s="191" t="s">
        <v>51</v>
      </c>
      <c r="B45" s="66"/>
      <c r="C45" s="67"/>
      <c r="D45" s="222"/>
      <c r="E45" s="223">
        <f>様式7!D35</f>
        <v>0</v>
      </c>
      <c r="F45" s="66"/>
      <c r="G45" s="248"/>
      <c r="H45" s="65"/>
      <c r="I45" s="248"/>
      <c r="J45" s="66"/>
      <c r="K45" s="67"/>
      <c r="L45" s="65"/>
      <c r="M45" s="67"/>
      <c r="N45" s="66"/>
      <c r="O45" s="67"/>
      <c r="P45" s="121"/>
      <c r="Q45" s="219"/>
    </row>
    <row r="46" spans="1:17" ht="16.5" customHeight="1" x14ac:dyDescent="0.15">
      <c r="A46" s="192" t="s">
        <v>30</v>
      </c>
      <c r="B46" s="53" t="s">
        <v>296</v>
      </c>
      <c r="C46" s="182">
        <f>SUM(C18,C20,C22,C24,C28,C30,C32,C34,C36,C38,C40,C42,C44,C26)</f>
        <v>0</v>
      </c>
      <c r="D46" s="53" t="s">
        <v>306</v>
      </c>
      <c r="E46" s="182">
        <f>SUM(E18,E20,E22,E24,E28,E30,E32,E34,E36,E38,E40,E42,E44,E26)</f>
        <v>0</v>
      </c>
      <c r="F46" s="53" t="s">
        <v>314</v>
      </c>
      <c r="G46" s="423"/>
      <c r="H46" s="53" t="s">
        <v>324</v>
      </c>
      <c r="I46" s="423"/>
      <c r="J46" s="53" t="s">
        <v>334</v>
      </c>
      <c r="K46" s="182">
        <f>SUM(K18,K20,K22,K24,K28,K30,K32,K34,K36,K38,K40,K42,K44,K26)</f>
        <v>0</v>
      </c>
      <c r="L46" s="53" t="s">
        <v>344</v>
      </c>
      <c r="M46" s="182">
        <f>SUM(M18,M20,M22,M24,M28,M30,M32,M34,M36,M38,M40,M42,M44,M26)</f>
        <v>0</v>
      </c>
      <c r="N46" s="53" t="s">
        <v>354</v>
      </c>
      <c r="O46" s="182">
        <f>SUM(O18,O20,O22,O24,O28,O30,O32,O34,O36,O38,O40,O42,O44,O26)</f>
        <v>0</v>
      </c>
      <c r="P46" s="53" t="s">
        <v>364</v>
      </c>
      <c r="Q46" s="182">
        <f>SUM(Q18,Q20,Q22,Q24,Q26,Q28,Q30,Q32,Q34,Q36,Q38,Q40,Q42,Q44)</f>
        <v>0</v>
      </c>
    </row>
    <row r="47" spans="1:17" ht="16.5" customHeight="1" thickBot="1" x14ac:dyDescent="0.2">
      <c r="A47" s="193"/>
      <c r="B47" s="55"/>
      <c r="C47" s="71"/>
      <c r="D47" s="234"/>
      <c r="E47" s="233">
        <f>SUM(E19,E21,E23,E25,E29,E31,E33,E35,E37,E39,E41,E43,E45)</f>
        <v>0</v>
      </c>
      <c r="F47" s="54"/>
      <c r="G47" s="424"/>
      <c r="H47" s="55"/>
      <c r="I47" s="424"/>
      <c r="J47" s="55"/>
      <c r="K47" s="72"/>
      <c r="L47" s="55"/>
      <c r="M47" s="71"/>
      <c r="N47" s="55"/>
      <c r="O47" s="71"/>
      <c r="P47" s="107"/>
      <c r="Q47" s="183"/>
    </row>
    <row r="48" spans="1:17" ht="6.75" customHeight="1" thickBot="1" x14ac:dyDescent="0.2">
      <c r="A48" s="79"/>
      <c r="E48" s="106"/>
      <c r="F48" s="106"/>
      <c r="N48" s="69"/>
    </row>
    <row r="49" spans="1:17" ht="29.25" customHeight="1" x14ac:dyDescent="0.15">
      <c r="A49" s="123"/>
      <c r="B49" s="73" t="s">
        <v>392</v>
      </c>
      <c r="C49" s="428" t="s">
        <v>400</v>
      </c>
      <c r="D49" s="432">
        <f>E13+E46</f>
        <v>0</v>
      </c>
      <c r="E49" s="433"/>
      <c r="F49" s="434" t="s">
        <v>393</v>
      </c>
      <c r="G49" s="435"/>
      <c r="H49" s="436"/>
      <c r="I49" s="88">
        <f>D49-(様式8!D43+様式9!D43+様式10!F45+様式10!G45+様式10!H45+様式11!G45+様式11!H45+様式11!I45+様式11!J45+様式12!F45+様式12!G45+様式12!H45+様式13!E45+様式13!F45+様式14!E45+様式14!F45)</f>
        <v>0</v>
      </c>
      <c r="J49" s="106"/>
      <c r="K49" s="106"/>
      <c r="L49" s="73" t="s">
        <v>394</v>
      </c>
      <c r="M49" s="447" t="s">
        <v>395</v>
      </c>
      <c r="N49" s="449"/>
      <c r="O49" s="450"/>
      <c r="P49" s="73"/>
      <c r="Q49" s="289">
        <f>ROUNDDOWN(Q13+Q46,-3)</f>
        <v>0</v>
      </c>
    </row>
    <row r="50" spans="1:17" ht="34.5" customHeight="1" thickBot="1" x14ac:dyDescent="0.2">
      <c r="A50" s="123"/>
      <c r="B50" s="75"/>
      <c r="C50" s="429"/>
      <c r="D50" s="235"/>
      <c r="E50" s="236">
        <f>E14+E47</f>
        <v>0</v>
      </c>
      <c r="F50" s="437"/>
      <c r="G50" s="438"/>
      <c r="H50" s="439"/>
      <c r="I50" s="74"/>
      <c r="J50" s="106"/>
      <c r="K50" s="106"/>
      <c r="L50" s="75"/>
      <c r="M50" s="448"/>
      <c r="N50" s="451"/>
      <c r="O50" s="452"/>
      <c r="P50" s="290"/>
      <c r="Q50" s="291" t="s">
        <v>507</v>
      </c>
    </row>
    <row r="51" spans="1:17" x14ac:dyDescent="0.15">
      <c r="A51" s="106"/>
      <c r="B51" s="106"/>
      <c r="C51" s="106"/>
      <c r="D51" s="106"/>
      <c r="E51" s="106"/>
      <c r="F51" s="106"/>
      <c r="G51" s="106"/>
      <c r="H51" s="106"/>
      <c r="I51" s="106"/>
      <c r="J51" s="106"/>
      <c r="K51" s="106"/>
      <c r="L51" s="106"/>
      <c r="M51" s="106"/>
      <c r="N51" s="106"/>
      <c r="O51" s="106"/>
    </row>
    <row r="52" spans="1:17" x14ac:dyDescent="0.15">
      <c r="A52" s="76" t="s">
        <v>50</v>
      </c>
      <c r="B52" s="78"/>
      <c r="C52" s="76"/>
      <c r="D52" s="76"/>
      <c r="E52" s="76"/>
      <c r="F52" s="76"/>
      <c r="G52" s="76"/>
      <c r="H52" s="76"/>
      <c r="I52" s="76"/>
      <c r="J52" s="77"/>
      <c r="K52" s="106"/>
      <c r="L52" s="69"/>
      <c r="M52" s="140"/>
      <c r="N52" s="106"/>
      <c r="O52" s="89"/>
    </row>
    <row r="53" spans="1:17" ht="12" customHeight="1" x14ac:dyDescent="0.15">
      <c r="A53" s="78" t="s">
        <v>148</v>
      </c>
      <c r="B53" s="78"/>
      <c r="C53" s="78"/>
      <c r="D53" s="78"/>
      <c r="E53" s="78"/>
      <c r="F53" s="78"/>
      <c r="G53" s="78"/>
      <c r="H53" s="78"/>
      <c r="I53" s="78"/>
      <c r="J53" s="79"/>
      <c r="L53" s="106"/>
      <c r="M53" s="106"/>
      <c r="N53" s="106"/>
      <c r="O53" s="77"/>
    </row>
    <row r="54" spans="1:17" ht="12" customHeight="1" x14ac:dyDescent="0.15">
      <c r="A54" s="78" t="s">
        <v>149</v>
      </c>
      <c r="B54" s="78"/>
      <c r="C54" s="78"/>
      <c r="D54" s="78"/>
      <c r="E54" s="78"/>
      <c r="F54" s="78"/>
      <c r="G54" s="78"/>
      <c r="H54" s="78"/>
      <c r="I54" s="78"/>
      <c r="J54" s="79"/>
      <c r="L54" s="444"/>
      <c r="M54" s="444"/>
      <c r="N54" s="445"/>
      <c r="O54" s="446"/>
    </row>
    <row r="55" spans="1:17" ht="12" customHeight="1" x14ac:dyDescent="0.15">
      <c r="A55" s="78" t="s">
        <v>150</v>
      </c>
      <c r="B55" s="78"/>
      <c r="C55" s="78"/>
      <c r="D55" s="78"/>
      <c r="E55" s="78"/>
      <c r="F55" s="78"/>
      <c r="G55" s="78"/>
      <c r="H55" s="78"/>
      <c r="I55" s="78"/>
      <c r="J55" s="79"/>
      <c r="L55" s="444"/>
      <c r="M55" s="444"/>
      <c r="N55" s="445"/>
      <c r="O55" s="446"/>
    </row>
    <row r="56" spans="1:17" ht="12" customHeight="1" x14ac:dyDescent="0.15">
      <c r="A56" s="78" t="s">
        <v>151</v>
      </c>
      <c r="B56" s="78"/>
      <c r="C56" s="78"/>
      <c r="D56" s="78"/>
      <c r="E56" s="78"/>
      <c r="F56" s="78"/>
      <c r="G56" s="78"/>
      <c r="H56" s="78"/>
      <c r="I56" s="78"/>
      <c r="J56" s="79"/>
    </row>
    <row r="57" spans="1:17" ht="12" customHeight="1" x14ac:dyDescent="0.15">
      <c r="A57" s="78" t="s">
        <v>153</v>
      </c>
      <c r="B57" s="78"/>
      <c r="C57" s="78"/>
      <c r="D57" s="78"/>
      <c r="E57" s="78"/>
      <c r="F57" s="78"/>
      <c r="G57" s="78"/>
      <c r="H57" s="78"/>
      <c r="I57" s="78"/>
      <c r="J57" s="89"/>
      <c r="K57" s="106"/>
      <c r="L57" s="106"/>
      <c r="M57" s="106"/>
      <c r="N57" s="106"/>
      <c r="O57" s="106"/>
    </row>
    <row r="58" spans="1:17" ht="12" customHeight="1" x14ac:dyDescent="0.15">
      <c r="A58" s="124" t="s">
        <v>152</v>
      </c>
      <c r="B58" s="78"/>
      <c r="C58" s="78"/>
      <c r="D58" s="78"/>
      <c r="E58" s="78"/>
      <c r="F58" s="78"/>
      <c r="G58" s="78"/>
      <c r="H58" s="78"/>
      <c r="I58" s="78"/>
      <c r="J58" s="89"/>
      <c r="K58" s="106"/>
      <c r="L58" s="106"/>
      <c r="M58" s="106"/>
      <c r="N58" s="106"/>
      <c r="O58" s="106"/>
    </row>
    <row r="59" spans="1:17" ht="12" customHeight="1" x14ac:dyDescent="0.15">
      <c r="A59" s="124" t="s">
        <v>249</v>
      </c>
      <c r="B59" s="78"/>
      <c r="C59" s="78"/>
      <c r="D59" s="78"/>
      <c r="E59" s="78"/>
      <c r="F59" s="78"/>
      <c r="G59" s="78"/>
      <c r="H59" s="78"/>
      <c r="I59" s="78"/>
      <c r="J59" s="77"/>
      <c r="K59" s="106"/>
      <c r="L59" s="106"/>
      <c r="M59" s="106"/>
      <c r="N59" s="106"/>
      <c r="O59" s="106"/>
    </row>
    <row r="60" spans="1:17" ht="12" customHeight="1" x14ac:dyDescent="0.15">
      <c r="A60" s="124" t="s">
        <v>250</v>
      </c>
      <c r="B60" s="78"/>
      <c r="C60" s="78"/>
      <c r="D60" s="78"/>
      <c r="E60" s="78"/>
      <c r="F60" s="78"/>
      <c r="G60" s="78"/>
      <c r="H60" s="78"/>
      <c r="I60" s="78"/>
      <c r="J60" s="106"/>
      <c r="K60" s="106"/>
      <c r="L60" s="106"/>
      <c r="M60" s="106"/>
      <c r="N60" s="106"/>
      <c r="O60" s="118"/>
    </row>
    <row r="61" spans="1:17" ht="12" customHeight="1" x14ac:dyDescent="0.15">
      <c r="A61" s="124" t="s">
        <v>29</v>
      </c>
      <c r="B61" s="125"/>
      <c r="C61" s="78"/>
      <c r="D61" s="78"/>
      <c r="E61" s="78"/>
      <c r="F61" s="78"/>
      <c r="G61" s="78"/>
      <c r="H61" s="78"/>
      <c r="I61" s="78"/>
      <c r="J61" s="77"/>
      <c r="K61" s="106"/>
      <c r="L61" s="106"/>
      <c r="M61" s="106"/>
      <c r="N61" s="106"/>
      <c r="O61" s="118"/>
    </row>
    <row r="62" spans="1:17" x14ac:dyDescent="0.15">
      <c r="A62" s="126"/>
      <c r="B62" s="126"/>
    </row>
    <row r="63" spans="1:17" x14ac:dyDescent="0.15">
      <c r="A63" s="126"/>
      <c r="B63" s="126"/>
    </row>
    <row r="64" spans="1:17" x14ac:dyDescent="0.15">
      <c r="A64" s="126"/>
      <c r="B64" s="126"/>
    </row>
    <row r="65" spans="1:2" x14ac:dyDescent="0.15">
      <c r="A65" s="126"/>
      <c r="B65" s="126"/>
    </row>
  </sheetData>
  <mergeCells count="58">
    <mergeCell ref="L54:M55"/>
    <mergeCell ref="N54:N55"/>
    <mergeCell ref="O54:O55"/>
    <mergeCell ref="M49:M50"/>
    <mergeCell ref="N49:O50"/>
    <mergeCell ref="Q6:Q7"/>
    <mergeCell ref="P8:Q8"/>
    <mergeCell ref="C49:C50"/>
    <mergeCell ref="N8:O8"/>
    <mergeCell ref="H8:I8"/>
    <mergeCell ref="J8:K8"/>
    <mergeCell ref="D49:E49"/>
    <mergeCell ref="F49:H50"/>
    <mergeCell ref="I46:I47"/>
    <mergeCell ref="G46:G47"/>
    <mergeCell ref="G20:G21"/>
    <mergeCell ref="I20:I21"/>
    <mergeCell ref="O6:O7"/>
    <mergeCell ref="L17:M17"/>
    <mergeCell ref="L7:M8"/>
    <mergeCell ref="K6:K7"/>
    <mergeCell ref="J4:O4"/>
    <mergeCell ref="N17:O17"/>
    <mergeCell ref="G42:G43"/>
    <mergeCell ref="I42:I43"/>
    <mergeCell ref="A6:A7"/>
    <mergeCell ref="I22:I23"/>
    <mergeCell ref="E6:E7"/>
    <mergeCell ref="C6:C8"/>
    <mergeCell ref="G18:G19"/>
    <mergeCell ref="I18:I19"/>
    <mergeCell ref="I6:I7"/>
    <mergeCell ref="G6:G7"/>
    <mergeCell ref="G13:G14"/>
    <mergeCell ref="I13:I14"/>
    <mergeCell ref="C16:C17"/>
    <mergeCell ref="G40:G41"/>
    <mergeCell ref="G28:G29"/>
    <mergeCell ref="I3:I4"/>
    <mergeCell ref="I40:I41"/>
    <mergeCell ref="I28:I29"/>
    <mergeCell ref="G30:G31"/>
    <mergeCell ref="I30:I31"/>
    <mergeCell ref="G32:G33"/>
    <mergeCell ref="I32:I33"/>
    <mergeCell ref="G34:G35"/>
    <mergeCell ref="G38:G39"/>
    <mergeCell ref="I38:I39"/>
    <mergeCell ref="I34:I35"/>
    <mergeCell ref="G26:G27"/>
    <mergeCell ref="I26:I27"/>
    <mergeCell ref="G36:G37"/>
    <mergeCell ref="I36:I37"/>
    <mergeCell ref="E1:I1"/>
    <mergeCell ref="F8:G8"/>
    <mergeCell ref="G22:G23"/>
    <mergeCell ref="G24:G25"/>
    <mergeCell ref="I24:I25"/>
  </mergeCells>
  <phoneticPr fontId="2"/>
  <conditionalFormatting sqref="C9 C18 C20 C22 C11 C24 C28 C30 C32 C34 C36 C38 C40 C42 C44 E12 E10 E43 E41 E39 E37 E35 E33 E31 E29 E23 E21 E19 C26 E25:E27">
    <cfRule type="cellIs" dxfId="4" priority="4" stopIfTrue="1" operator="equal">
      <formula>""</formula>
    </cfRule>
  </conditionalFormatting>
  <conditionalFormatting sqref="O13 M38 M18 O18 D49:E49 E50 G9 I9 K9 M9 O9 K18 I49 K20 M20 O20 K22 M22 O22 M40 M44 K44 O42 C46 G11 I11 K11 M11 O11 K13 M13 Q46 O38 C13 M24 O24 K24 K28 M28 O28 K30 M30 O30 M42 K42 K38 M32 O32 K32 K34 M34 O34 K36 M36 O36 K40 O40 O44 E13:E14 E20 E22 E24 E28 E30 E32 E34 E36 E38 E40 E42 E44 E9 E11 E46:E47 O46 K46 M46">
    <cfRule type="cellIs" dxfId="3" priority="5" stopIfTrue="1" operator="equal">
      <formula>0</formula>
    </cfRule>
  </conditionalFormatting>
  <conditionalFormatting sqref="K26 M26 O26 E26">
    <cfRule type="cellIs" dxfId="2" priority="3" stopIfTrue="1" operator="equal">
      <formula>0</formula>
    </cfRule>
  </conditionalFormatting>
  <conditionalFormatting sqref="E45">
    <cfRule type="cellIs" dxfId="1" priority="2" stopIfTrue="1" operator="equal">
      <formula>""</formula>
    </cfRule>
  </conditionalFormatting>
  <conditionalFormatting sqref="E18">
    <cfRule type="cellIs" dxfId="0" priority="1"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E3E1-EFA2-46CB-9BD5-83EAFE50F503}">
  <dimension ref="A1:J35"/>
  <sheetViews>
    <sheetView view="pageBreakPreview" zoomScaleNormal="100" zoomScaleSheetLayoutView="100" workbookViewId="0">
      <selection sqref="A1:D1"/>
    </sheetView>
  </sheetViews>
  <sheetFormatPr defaultRowHeight="13.5" x14ac:dyDescent="0.15"/>
  <cols>
    <col min="1" max="1" width="4.25" customWidth="1"/>
    <col min="2" max="2" width="27.875" customWidth="1"/>
    <col min="3" max="3" width="6.125" customWidth="1"/>
    <col min="4" max="6" width="8.625" customWidth="1"/>
    <col min="7" max="7" width="5.625" customWidth="1"/>
    <col min="8" max="10" width="8.625" customWidth="1"/>
    <col min="257" max="257" width="4.25" customWidth="1"/>
    <col min="258" max="258" width="27.875" customWidth="1"/>
    <col min="259" max="259" width="6.125" customWidth="1"/>
    <col min="260" max="262" width="8.625" customWidth="1"/>
    <col min="263" max="263" width="5.625" customWidth="1"/>
    <col min="264" max="266" width="8.625" customWidth="1"/>
    <col min="513" max="513" width="4.25" customWidth="1"/>
    <col min="514" max="514" width="27.875" customWidth="1"/>
    <col min="515" max="515" width="6.125" customWidth="1"/>
    <col min="516" max="518" width="8.625" customWidth="1"/>
    <col min="519" max="519" width="5.625" customWidth="1"/>
    <col min="520" max="522" width="8.625" customWidth="1"/>
    <col min="769" max="769" width="4.25" customWidth="1"/>
    <col min="770" max="770" width="27.875" customWidth="1"/>
    <col min="771" max="771" width="6.125" customWidth="1"/>
    <col min="772" max="774" width="8.625" customWidth="1"/>
    <col min="775" max="775" width="5.625" customWidth="1"/>
    <col min="776" max="778" width="8.625" customWidth="1"/>
    <col min="1025" max="1025" width="4.25" customWidth="1"/>
    <col min="1026" max="1026" width="27.875" customWidth="1"/>
    <col min="1027" max="1027" width="6.125" customWidth="1"/>
    <col min="1028" max="1030" width="8.625" customWidth="1"/>
    <col min="1031" max="1031" width="5.625" customWidth="1"/>
    <col min="1032" max="1034" width="8.625" customWidth="1"/>
    <col min="1281" max="1281" width="4.25" customWidth="1"/>
    <col min="1282" max="1282" width="27.875" customWidth="1"/>
    <col min="1283" max="1283" width="6.125" customWidth="1"/>
    <col min="1284" max="1286" width="8.625" customWidth="1"/>
    <col min="1287" max="1287" width="5.625" customWidth="1"/>
    <col min="1288" max="1290" width="8.625" customWidth="1"/>
    <col min="1537" max="1537" width="4.25" customWidth="1"/>
    <col min="1538" max="1538" width="27.875" customWidth="1"/>
    <col min="1539" max="1539" width="6.125" customWidth="1"/>
    <col min="1540" max="1542" width="8.625" customWidth="1"/>
    <col min="1543" max="1543" width="5.625" customWidth="1"/>
    <col min="1544" max="1546" width="8.625" customWidth="1"/>
    <col min="1793" max="1793" width="4.25" customWidth="1"/>
    <col min="1794" max="1794" width="27.875" customWidth="1"/>
    <col min="1795" max="1795" width="6.125" customWidth="1"/>
    <col min="1796" max="1798" width="8.625" customWidth="1"/>
    <col min="1799" max="1799" width="5.625" customWidth="1"/>
    <col min="1800" max="1802" width="8.625" customWidth="1"/>
    <col min="2049" max="2049" width="4.25" customWidth="1"/>
    <col min="2050" max="2050" width="27.875" customWidth="1"/>
    <col min="2051" max="2051" width="6.125" customWidth="1"/>
    <col min="2052" max="2054" width="8.625" customWidth="1"/>
    <col min="2055" max="2055" width="5.625" customWidth="1"/>
    <col min="2056" max="2058" width="8.625" customWidth="1"/>
    <col min="2305" max="2305" width="4.25" customWidth="1"/>
    <col min="2306" max="2306" width="27.875" customWidth="1"/>
    <col min="2307" max="2307" width="6.125" customWidth="1"/>
    <col min="2308" max="2310" width="8.625" customWidth="1"/>
    <col min="2311" max="2311" width="5.625" customWidth="1"/>
    <col min="2312" max="2314" width="8.625" customWidth="1"/>
    <col min="2561" max="2561" width="4.25" customWidth="1"/>
    <col min="2562" max="2562" width="27.875" customWidth="1"/>
    <col min="2563" max="2563" width="6.125" customWidth="1"/>
    <col min="2564" max="2566" width="8.625" customWidth="1"/>
    <col min="2567" max="2567" width="5.625" customWidth="1"/>
    <col min="2568" max="2570" width="8.625" customWidth="1"/>
    <col min="2817" max="2817" width="4.25" customWidth="1"/>
    <col min="2818" max="2818" width="27.875" customWidth="1"/>
    <col min="2819" max="2819" width="6.125" customWidth="1"/>
    <col min="2820" max="2822" width="8.625" customWidth="1"/>
    <col min="2823" max="2823" width="5.625" customWidth="1"/>
    <col min="2824" max="2826" width="8.625" customWidth="1"/>
    <col min="3073" max="3073" width="4.25" customWidth="1"/>
    <col min="3074" max="3074" width="27.875" customWidth="1"/>
    <col min="3075" max="3075" width="6.125" customWidth="1"/>
    <col min="3076" max="3078" width="8.625" customWidth="1"/>
    <col min="3079" max="3079" width="5.625" customWidth="1"/>
    <col min="3080" max="3082" width="8.625" customWidth="1"/>
    <col min="3329" max="3329" width="4.25" customWidth="1"/>
    <col min="3330" max="3330" width="27.875" customWidth="1"/>
    <col min="3331" max="3331" width="6.125" customWidth="1"/>
    <col min="3332" max="3334" width="8.625" customWidth="1"/>
    <col min="3335" max="3335" width="5.625" customWidth="1"/>
    <col min="3336" max="3338" width="8.625" customWidth="1"/>
    <col min="3585" max="3585" width="4.25" customWidth="1"/>
    <col min="3586" max="3586" width="27.875" customWidth="1"/>
    <col min="3587" max="3587" width="6.125" customWidth="1"/>
    <col min="3588" max="3590" width="8.625" customWidth="1"/>
    <col min="3591" max="3591" width="5.625" customWidth="1"/>
    <col min="3592" max="3594" width="8.625" customWidth="1"/>
    <col min="3841" max="3841" width="4.25" customWidth="1"/>
    <col min="3842" max="3842" width="27.875" customWidth="1"/>
    <col min="3843" max="3843" width="6.125" customWidth="1"/>
    <col min="3844" max="3846" width="8.625" customWidth="1"/>
    <col min="3847" max="3847" width="5.625" customWidth="1"/>
    <col min="3848" max="3850" width="8.625" customWidth="1"/>
    <col min="4097" max="4097" width="4.25" customWidth="1"/>
    <col min="4098" max="4098" width="27.875" customWidth="1"/>
    <col min="4099" max="4099" width="6.125" customWidth="1"/>
    <col min="4100" max="4102" width="8.625" customWidth="1"/>
    <col min="4103" max="4103" width="5.625" customWidth="1"/>
    <col min="4104" max="4106" width="8.625" customWidth="1"/>
    <col min="4353" max="4353" width="4.25" customWidth="1"/>
    <col min="4354" max="4354" width="27.875" customWidth="1"/>
    <col min="4355" max="4355" width="6.125" customWidth="1"/>
    <col min="4356" max="4358" width="8.625" customWidth="1"/>
    <col min="4359" max="4359" width="5.625" customWidth="1"/>
    <col min="4360" max="4362" width="8.625" customWidth="1"/>
    <col min="4609" max="4609" width="4.25" customWidth="1"/>
    <col min="4610" max="4610" width="27.875" customWidth="1"/>
    <col min="4611" max="4611" width="6.125" customWidth="1"/>
    <col min="4612" max="4614" width="8.625" customWidth="1"/>
    <col min="4615" max="4615" width="5.625" customWidth="1"/>
    <col min="4616" max="4618" width="8.625" customWidth="1"/>
    <col min="4865" max="4865" width="4.25" customWidth="1"/>
    <col min="4866" max="4866" width="27.875" customWidth="1"/>
    <col min="4867" max="4867" width="6.125" customWidth="1"/>
    <col min="4868" max="4870" width="8.625" customWidth="1"/>
    <col min="4871" max="4871" width="5.625" customWidth="1"/>
    <col min="4872" max="4874" width="8.625" customWidth="1"/>
    <col min="5121" max="5121" width="4.25" customWidth="1"/>
    <col min="5122" max="5122" width="27.875" customWidth="1"/>
    <col min="5123" max="5123" width="6.125" customWidth="1"/>
    <col min="5124" max="5126" width="8.625" customWidth="1"/>
    <col min="5127" max="5127" width="5.625" customWidth="1"/>
    <col min="5128" max="5130" width="8.625" customWidth="1"/>
    <col min="5377" max="5377" width="4.25" customWidth="1"/>
    <col min="5378" max="5378" width="27.875" customWidth="1"/>
    <col min="5379" max="5379" width="6.125" customWidth="1"/>
    <col min="5380" max="5382" width="8.625" customWidth="1"/>
    <col min="5383" max="5383" width="5.625" customWidth="1"/>
    <col min="5384" max="5386" width="8.625" customWidth="1"/>
    <col min="5633" max="5633" width="4.25" customWidth="1"/>
    <col min="5634" max="5634" width="27.875" customWidth="1"/>
    <col min="5635" max="5635" width="6.125" customWidth="1"/>
    <col min="5636" max="5638" width="8.625" customWidth="1"/>
    <col min="5639" max="5639" width="5.625" customWidth="1"/>
    <col min="5640" max="5642" width="8.625" customWidth="1"/>
    <col min="5889" max="5889" width="4.25" customWidth="1"/>
    <col min="5890" max="5890" width="27.875" customWidth="1"/>
    <col min="5891" max="5891" width="6.125" customWidth="1"/>
    <col min="5892" max="5894" width="8.625" customWidth="1"/>
    <col min="5895" max="5895" width="5.625" customWidth="1"/>
    <col min="5896" max="5898" width="8.625" customWidth="1"/>
    <col min="6145" max="6145" width="4.25" customWidth="1"/>
    <col min="6146" max="6146" width="27.875" customWidth="1"/>
    <col min="6147" max="6147" width="6.125" customWidth="1"/>
    <col min="6148" max="6150" width="8.625" customWidth="1"/>
    <col min="6151" max="6151" width="5.625" customWidth="1"/>
    <col min="6152" max="6154" width="8.625" customWidth="1"/>
    <col min="6401" max="6401" width="4.25" customWidth="1"/>
    <col min="6402" max="6402" width="27.875" customWidth="1"/>
    <col min="6403" max="6403" width="6.125" customWidth="1"/>
    <col min="6404" max="6406" width="8.625" customWidth="1"/>
    <col min="6407" max="6407" width="5.625" customWidth="1"/>
    <col min="6408" max="6410" width="8.625" customWidth="1"/>
    <col min="6657" max="6657" width="4.25" customWidth="1"/>
    <col min="6658" max="6658" width="27.875" customWidth="1"/>
    <col min="6659" max="6659" width="6.125" customWidth="1"/>
    <col min="6660" max="6662" width="8.625" customWidth="1"/>
    <col min="6663" max="6663" width="5.625" customWidth="1"/>
    <col min="6664" max="6666" width="8.625" customWidth="1"/>
    <col min="6913" max="6913" width="4.25" customWidth="1"/>
    <col min="6914" max="6914" width="27.875" customWidth="1"/>
    <col min="6915" max="6915" width="6.125" customWidth="1"/>
    <col min="6916" max="6918" width="8.625" customWidth="1"/>
    <col min="6919" max="6919" width="5.625" customWidth="1"/>
    <col min="6920" max="6922" width="8.625" customWidth="1"/>
    <col min="7169" max="7169" width="4.25" customWidth="1"/>
    <col min="7170" max="7170" width="27.875" customWidth="1"/>
    <col min="7171" max="7171" width="6.125" customWidth="1"/>
    <col min="7172" max="7174" width="8.625" customWidth="1"/>
    <col min="7175" max="7175" width="5.625" customWidth="1"/>
    <col min="7176" max="7178" width="8.625" customWidth="1"/>
    <col min="7425" max="7425" width="4.25" customWidth="1"/>
    <col min="7426" max="7426" width="27.875" customWidth="1"/>
    <col min="7427" max="7427" width="6.125" customWidth="1"/>
    <col min="7428" max="7430" width="8.625" customWidth="1"/>
    <col min="7431" max="7431" width="5.625" customWidth="1"/>
    <col min="7432" max="7434" width="8.625" customWidth="1"/>
    <col min="7681" max="7681" width="4.25" customWidth="1"/>
    <col min="7682" max="7682" width="27.875" customWidth="1"/>
    <col min="7683" max="7683" width="6.125" customWidth="1"/>
    <col min="7684" max="7686" width="8.625" customWidth="1"/>
    <col min="7687" max="7687" width="5.625" customWidth="1"/>
    <col min="7688" max="7690" width="8.625" customWidth="1"/>
    <col min="7937" max="7937" width="4.25" customWidth="1"/>
    <col min="7938" max="7938" width="27.875" customWidth="1"/>
    <col min="7939" max="7939" width="6.125" customWidth="1"/>
    <col min="7940" max="7942" width="8.625" customWidth="1"/>
    <col min="7943" max="7943" width="5.625" customWidth="1"/>
    <col min="7944" max="7946" width="8.625" customWidth="1"/>
    <col min="8193" max="8193" width="4.25" customWidth="1"/>
    <col min="8194" max="8194" width="27.875" customWidth="1"/>
    <col min="8195" max="8195" width="6.125" customWidth="1"/>
    <col min="8196" max="8198" width="8.625" customWidth="1"/>
    <col min="8199" max="8199" width="5.625" customWidth="1"/>
    <col min="8200" max="8202" width="8.625" customWidth="1"/>
    <col min="8449" max="8449" width="4.25" customWidth="1"/>
    <col min="8450" max="8450" width="27.875" customWidth="1"/>
    <col min="8451" max="8451" width="6.125" customWidth="1"/>
    <col min="8452" max="8454" width="8.625" customWidth="1"/>
    <col min="8455" max="8455" width="5.625" customWidth="1"/>
    <col min="8456" max="8458" width="8.625" customWidth="1"/>
    <col min="8705" max="8705" width="4.25" customWidth="1"/>
    <col min="8706" max="8706" width="27.875" customWidth="1"/>
    <col min="8707" max="8707" width="6.125" customWidth="1"/>
    <col min="8708" max="8710" width="8.625" customWidth="1"/>
    <col min="8711" max="8711" width="5.625" customWidth="1"/>
    <col min="8712" max="8714" width="8.625" customWidth="1"/>
    <col min="8961" max="8961" width="4.25" customWidth="1"/>
    <col min="8962" max="8962" width="27.875" customWidth="1"/>
    <col min="8963" max="8963" width="6.125" customWidth="1"/>
    <col min="8964" max="8966" width="8.625" customWidth="1"/>
    <col min="8967" max="8967" width="5.625" customWidth="1"/>
    <col min="8968" max="8970" width="8.625" customWidth="1"/>
    <col min="9217" max="9217" width="4.25" customWidth="1"/>
    <col min="9218" max="9218" width="27.875" customWidth="1"/>
    <col min="9219" max="9219" width="6.125" customWidth="1"/>
    <col min="9220" max="9222" width="8.625" customWidth="1"/>
    <col min="9223" max="9223" width="5.625" customWidth="1"/>
    <col min="9224" max="9226" width="8.625" customWidth="1"/>
    <col min="9473" max="9473" width="4.25" customWidth="1"/>
    <col min="9474" max="9474" width="27.875" customWidth="1"/>
    <col min="9475" max="9475" width="6.125" customWidth="1"/>
    <col min="9476" max="9478" width="8.625" customWidth="1"/>
    <col min="9479" max="9479" width="5.625" customWidth="1"/>
    <col min="9480" max="9482" width="8.625" customWidth="1"/>
    <col min="9729" max="9729" width="4.25" customWidth="1"/>
    <col min="9730" max="9730" width="27.875" customWidth="1"/>
    <col min="9731" max="9731" width="6.125" customWidth="1"/>
    <col min="9732" max="9734" width="8.625" customWidth="1"/>
    <col min="9735" max="9735" width="5.625" customWidth="1"/>
    <col min="9736" max="9738" width="8.625" customWidth="1"/>
    <col min="9985" max="9985" width="4.25" customWidth="1"/>
    <col min="9986" max="9986" width="27.875" customWidth="1"/>
    <col min="9987" max="9987" width="6.125" customWidth="1"/>
    <col min="9988" max="9990" width="8.625" customWidth="1"/>
    <col min="9991" max="9991" width="5.625" customWidth="1"/>
    <col min="9992" max="9994" width="8.625" customWidth="1"/>
    <col min="10241" max="10241" width="4.25" customWidth="1"/>
    <col min="10242" max="10242" width="27.875" customWidth="1"/>
    <col min="10243" max="10243" width="6.125" customWidth="1"/>
    <col min="10244" max="10246" width="8.625" customWidth="1"/>
    <col min="10247" max="10247" width="5.625" customWidth="1"/>
    <col min="10248" max="10250" width="8.625" customWidth="1"/>
    <col min="10497" max="10497" width="4.25" customWidth="1"/>
    <col min="10498" max="10498" width="27.875" customWidth="1"/>
    <col min="10499" max="10499" width="6.125" customWidth="1"/>
    <col min="10500" max="10502" width="8.625" customWidth="1"/>
    <col min="10503" max="10503" width="5.625" customWidth="1"/>
    <col min="10504" max="10506" width="8.625" customWidth="1"/>
    <col min="10753" max="10753" width="4.25" customWidth="1"/>
    <col min="10754" max="10754" width="27.875" customWidth="1"/>
    <col min="10755" max="10755" width="6.125" customWidth="1"/>
    <col min="10756" max="10758" width="8.625" customWidth="1"/>
    <col min="10759" max="10759" width="5.625" customWidth="1"/>
    <col min="10760" max="10762" width="8.625" customWidth="1"/>
    <col min="11009" max="11009" width="4.25" customWidth="1"/>
    <col min="11010" max="11010" width="27.875" customWidth="1"/>
    <col min="11011" max="11011" width="6.125" customWidth="1"/>
    <col min="11012" max="11014" width="8.625" customWidth="1"/>
    <col min="11015" max="11015" width="5.625" customWidth="1"/>
    <col min="11016" max="11018" width="8.625" customWidth="1"/>
    <col min="11265" max="11265" width="4.25" customWidth="1"/>
    <col min="11266" max="11266" width="27.875" customWidth="1"/>
    <col min="11267" max="11267" width="6.125" customWidth="1"/>
    <col min="11268" max="11270" width="8.625" customWidth="1"/>
    <col min="11271" max="11271" width="5.625" customWidth="1"/>
    <col min="11272" max="11274" width="8.625" customWidth="1"/>
    <col min="11521" max="11521" width="4.25" customWidth="1"/>
    <col min="11522" max="11522" width="27.875" customWidth="1"/>
    <col min="11523" max="11523" width="6.125" customWidth="1"/>
    <col min="11524" max="11526" width="8.625" customWidth="1"/>
    <col min="11527" max="11527" width="5.625" customWidth="1"/>
    <col min="11528" max="11530" width="8.625" customWidth="1"/>
    <col min="11777" max="11777" width="4.25" customWidth="1"/>
    <col min="11778" max="11778" width="27.875" customWidth="1"/>
    <col min="11779" max="11779" width="6.125" customWidth="1"/>
    <col min="11780" max="11782" width="8.625" customWidth="1"/>
    <col min="11783" max="11783" width="5.625" customWidth="1"/>
    <col min="11784" max="11786" width="8.625" customWidth="1"/>
    <col min="12033" max="12033" width="4.25" customWidth="1"/>
    <col min="12034" max="12034" width="27.875" customWidth="1"/>
    <col min="12035" max="12035" width="6.125" customWidth="1"/>
    <col min="12036" max="12038" width="8.625" customWidth="1"/>
    <col min="12039" max="12039" width="5.625" customWidth="1"/>
    <col min="12040" max="12042" width="8.625" customWidth="1"/>
    <col min="12289" max="12289" width="4.25" customWidth="1"/>
    <col min="12290" max="12290" width="27.875" customWidth="1"/>
    <col min="12291" max="12291" width="6.125" customWidth="1"/>
    <col min="12292" max="12294" width="8.625" customWidth="1"/>
    <col min="12295" max="12295" width="5.625" customWidth="1"/>
    <col min="12296" max="12298" width="8.625" customWidth="1"/>
    <col min="12545" max="12545" width="4.25" customWidth="1"/>
    <col min="12546" max="12546" width="27.875" customWidth="1"/>
    <col min="12547" max="12547" width="6.125" customWidth="1"/>
    <col min="12548" max="12550" width="8.625" customWidth="1"/>
    <col min="12551" max="12551" width="5.625" customWidth="1"/>
    <col min="12552" max="12554" width="8.625" customWidth="1"/>
    <col min="12801" max="12801" width="4.25" customWidth="1"/>
    <col min="12802" max="12802" width="27.875" customWidth="1"/>
    <col min="12803" max="12803" width="6.125" customWidth="1"/>
    <col min="12804" max="12806" width="8.625" customWidth="1"/>
    <col min="12807" max="12807" width="5.625" customWidth="1"/>
    <col min="12808" max="12810" width="8.625" customWidth="1"/>
    <col min="13057" max="13057" width="4.25" customWidth="1"/>
    <col min="13058" max="13058" width="27.875" customWidth="1"/>
    <col min="13059" max="13059" width="6.125" customWidth="1"/>
    <col min="13060" max="13062" width="8.625" customWidth="1"/>
    <col min="13063" max="13063" width="5.625" customWidth="1"/>
    <col min="13064" max="13066" width="8.625" customWidth="1"/>
    <col min="13313" max="13313" width="4.25" customWidth="1"/>
    <col min="13314" max="13314" width="27.875" customWidth="1"/>
    <col min="13315" max="13315" width="6.125" customWidth="1"/>
    <col min="13316" max="13318" width="8.625" customWidth="1"/>
    <col min="13319" max="13319" width="5.625" customWidth="1"/>
    <col min="13320" max="13322" width="8.625" customWidth="1"/>
    <col min="13569" max="13569" width="4.25" customWidth="1"/>
    <col min="13570" max="13570" width="27.875" customWidth="1"/>
    <col min="13571" max="13571" width="6.125" customWidth="1"/>
    <col min="13572" max="13574" width="8.625" customWidth="1"/>
    <col min="13575" max="13575" width="5.625" customWidth="1"/>
    <col min="13576" max="13578" width="8.625" customWidth="1"/>
    <col min="13825" max="13825" width="4.25" customWidth="1"/>
    <col min="13826" max="13826" width="27.875" customWidth="1"/>
    <col min="13827" max="13827" width="6.125" customWidth="1"/>
    <col min="13828" max="13830" width="8.625" customWidth="1"/>
    <col min="13831" max="13831" width="5.625" customWidth="1"/>
    <col min="13832" max="13834" width="8.625" customWidth="1"/>
    <col min="14081" max="14081" width="4.25" customWidth="1"/>
    <col min="14082" max="14082" width="27.875" customWidth="1"/>
    <col min="14083" max="14083" width="6.125" customWidth="1"/>
    <col min="14084" max="14086" width="8.625" customWidth="1"/>
    <col min="14087" max="14087" width="5.625" customWidth="1"/>
    <col min="14088" max="14090" width="8.625" customWidth="1"/>
    <col min="14337" max="14337" width="4.25" customWidth="1"/>
    <col min="14338" max="14338" width="27.875" customWidth="1"/>
    <col min="14339" max="14339" width="6.125" customWidth="1"/>
    <col min="14340" max="14342" width="8.625" customWidth="1"/>
    <col min="14343" max="14343" width="5.625" customWidth="1"/>
    <col min="14344" max="14346" width="8.625" customWidth="1"/>
    <col min="14593" max="14593" width="4.25" customWidth="1"/>
    <col min="14594" max="14594" width="27.875" customWidth="1"/>
    <col min="14595" max="14595" width="6.125" customWidth="1"/>
    <col min="14596" max="14598" width="8.625" customWidth="1"/>
    <col min="14599" max="14599" width="5.625" customWidth="1"/>
    <col min="14600" max="14602" width="8.625" customWidth="1"/>
    <col min="14849" max="14849" width="4.25" customWidth="1"/>
    <col min="14850" max="14850" width="27.875" customWidth="1"/>
    <col min="14851" max="14851" width="6.125" customWidth="1"/>
    <col min="14852" max="14854" width="8.625" customWidth="1"/>
    <col min="14855" max="14855" width="5.625" customWidth="1"/>
    <col min="14856" max="14858" width="8.625" customWidth="1"/>
    <col min="15105" max="15105" width="4.25" customWidth="1"/>
    <col min="15106" max="15106" width="27.875" customWidth="1"/>
    <col min="15107" max="15107" width="6.125" customWidth="1"/>
    <col min="15108" max="15110" width="8.625" customWidth="1"/>
    <col min="15111" max="15111" width="5.625" customWidth="1"/>
    <col min="15112" max="15114" width="8.625" customWidth="1"/>
    <col min="15361" max="15361" width="4.25" customWidth="1"/>
    <col min="15362" max="15362" width="27.875" customWidth="1"/>
    <col min="15363" max="15363" width="6.125" customWidth="1"/>
    <col min="15364" max="15366" width="8.625" customWidth="1"/>
    <col min="15367" max="15367" width="5.625" customWidth="1"/>
    <col min="15368" max="15370" width="8.625" customWidth="1"/>
    <col min="15617" max="15617" width="4.25" customWidth="1"/>
    <col min="15618" max="15618" width="27.875" customWidth="1"/>
    <col min="15619" max="15619" width="6.125" customWidth="1"/>
    <col min="15620" max="15622" width="8.625" customWidth="1"/>
    <col min="15623" max="15623" width="5.625" customWidth="1"/>
    <col min="15624" max="15626" width="8.625" customWidth="1"/>
    <col min="15873" max="15873" width="4.25" customWidth="1"/>
    <col min="15874" max="15874" width="27.875" customWidth="1"/>
    <col min="15875" max="15875" width="6.125" customWidth="1"/>
    <col min="15876" max="15878" width="8.625" customWidth="1"/>
    <col min="15879" max="15879" width="5.625" customWidth="1"/>
    <col min="15880" max="15882" width="8.625" customWidth="1"/>
    <col min="16129" max="16129" width="4.25" customWidth="1"/>
    <col min="16130" max="16130" width="27.875" customWidth="1"/>
    <col min="16131" max="16131" width="6.125" customWidth="1"/>
    <col min="16132" max="16134" width="8.625" customWidth="1"/>
    <col min="16135" max="16135" width="5.625" customWidth="1"/>
    <col min="16136" max="16138" width="8.625" customWidth="1"/>
  </cols>
  <sheetData>
    <row r="1" spans="1:10" ht="29.25" customHeight="1" x14ac:dyDescent="0.15">
      <c r="A1" s="294" t="s">
        <v>450</v>
      </c>
      <c r="B1" s="295"/>
      <c r="C1" s="295"/>
      <c r="D1" s="296"/>
      <c r="E1" s="269"/>
      <c r="F1" s="269"/>
      <c r="G1" s="270" t="s">
        <v>451</v>
      </c>
      <c r="H1" s="271"/>
      <c r="I1" s="272" t="s">
        <v>452</v>
      </c>
      <c r="J1" s="269"/>
    </row>
    <row r="2" spans="1:10" ht="24" customHeight="1" x14ac:dyDescent="0.15">
      <c r="A2" s="269" t="s">
        <v>453</v>
      </c>
      <c r="B2" s="269"/>
      <c r="C2" s="269"/>
      <c r="D2" s="269"/>
      <c r="E2" s="269"/>
      <c r="F2" s="269"/>
      <c r="G2" s="269"/>
      <c r="H2" s="269"/>
      <c r="I2" s="269"/>
      <c r="J2" s="269"/>
    </row>
    <row r="3" spans="1:10" ht="19.5" customHeight="1" x14ac:dyDescent="0.15">
      <c r="A3" s="269" t="s">
        <v>454</v>
      </c>
      <c r="B3" s="269"/>
      <c r="C3" s="269"/>
      <c r="D3" s="269"/>
      <c r="E3" s="269"/>
      <c r="F3" s="269"/>
      <c r="G3" s="269"/>
      <c r="H3" s="269" t="s">
        <v>455</v>
      </c>
      <c r="I3" s="297" t="s">
        <v>456</v>
      </c>
      <c r="J3" s="297"/>
    </row>
    <row r="4" spans="1:10" ht="24.75" customHeight="1" x14ac:dyDescent="0.15">
      <c r="A4" s="269"/>
      <c r="B4" s="272"/>
      <c r="C4" s="288"/>
      <c r="D4" s="269"/>
      <c r="E4" s="269"/>
      <c r="F4" s="298" t="s">
        <v>457</v>
      </c>
      <c r="G4" s="299"/>
      <c r="H4" s="300" t="str">
        <f>IF(初めにお読みください!C9="","",初めにお読みください!C9)</f>
        <v/>
      </c>
      <c r="I4" s="300"/>
      <c r="J4" s="300"/>
    </row>
    <row r="5" spans="1:10" ht="24.75" customHeight="1" x14ac:dyDescent="0.15">
      <c r="A5" s="269"/>
      <c r="B5" s="272"/>
      <c r="C5" s="269"/>
      <c r="D5" s="269"/>
      <c r="E5" s="269"/>
      <c r="F5" s="305" t="s">
        <v>505</v>
      </c>
      <c r="G5" s="307" t="str">
        <f>IF(初めにお読みください!C8="","",初めにお読みください!C8)</f>
        <v/>
      </c>
      <c r="H5" s="308"/>
      <c r="I5" s="308"/>
      <c r="J5" s="308"/>
    </row>
    <row r="6" spans="1:10" ht="24.75" customHeight="1" x14ac:dyDescent="0.15">
      <c r="A6" s="269"/>
      <c r="B6" s="269"/>
      <c r="C6" s="269"/>
      <c r="D6" s="269"/>
      <c r="E6" s="269"/>
      <c r="F6" s="306"/>
      <c r="G6" s="309"/>
      <c r="H6" s="310"/>
      <c r="I6" s="310"/>
      <c r="J6" s="310"/>
    </row>
    <row r="7" spans="1:10" ht="24.75" customHeight="1" x14ac:dyDescent="0.15">
      <c r="A7" s="269"/>
      <c r="B7" s="269"/>
      <c r="C7" s="269"/>
      <c r="D7" s="269"/>
      <c r="E7" s="269"/>
      <c r="F7" s="287" t="s">
        <v>458</v>
      </c>
      <c r="G7" s="311"/>
      <c r="H7" s="311"/>
      <c r="I7" s="311"/>
      <c r="J7" s="312"/>
    </row>
    <row r="8" spans="1:10" ht="24.75" customHeight="1" x14ac:dyDescent="0.15">
      <c r="A8" s="269"/>
      <c r="B8" s="269"/>
      <c r="C8" s="269"/>
      <c r="D8" s="269"/>
      <c r="E8" s="269"/>
      <c r="F8" s="273" t="s">
        <v>459</v>
      </c>
      <c r="G8" s="313"/>
      <c r="H8" s="313"/>
      <c r="I8" s="313"/>
      <c r="J8" s="314"/>
    </row>
    <row r="9" spans="1:10" ht="24.75" customHeight="1" x14ac:dyDescent="0.15">
      <c r="A9" s="269"/>
      <c r="B9" s="269"/>
      <c r="C9" s="269"/>
      <c r="D9" s="269"/>
      <c r="E9" s="269"/>
      <c r="F9" s="273" t="s">
        <v>460</v>
      </c>
      <c r="G9" s="313"/>
      <c r="H9" s="313"/>
      <c r="I9" s="313"/>
      <c r="J9" s="314"/>
    </row>
    <row r="10" spans="1:10" ht="14.25" x14ac:dyDescent="0.15">
      <c r="A10" s="269"/>
      <c r="B10" s="269"/>
      <c r="C10" s="269"/>
      <c r="D10" s="269"/>
      <c r="E10" s="269"/>
      <c r="F10" s="269"/>
      <c r="G10" s="269"/>
      <c r="H10" s="269"/>
      <c r="I10" s="269"/>
      <c r="J10" s="269"/>
    </row>
    <row r="11" spans="1:10" ht="28.5" customHeight="1" x14ac:dyDescent="0.15">
      <c r="A11" s="269"/>
      <c r="B11" s="269"/>
      <c r="C11" s="269"/>
      <c r="D11" s="269"/>
      <c r="E11" s="269"/>
      <c r="F11" s="269"/>
      <c r="G11" s="269"/>
      <c r="H11" s="269"/>
      <c r="I11" s="269"/>
      <c r="J11" s="269"/>
    </row>
    <row r="12" spans="1:10" ht="19.5" customHeight="1" x14ac:dyDescent="0.15">
      <c r="A12" s="301" t="s">
        <v>461</v>
      </c>
      <c r="B12" s="301"/>
      <c r="C12" s="301"/>
      <c r="D12" s="301"/>
      <c r="E12" s="301"/>
      <c r="F12" s="301"/>
      <c r="G12" s="301"/>
      <c r="H12" s="301"/>
      <c r="I12" s="301"/>
      <c r="J12" s="301"/>
    </row>
    <row r="13" spans="1:10" ht="19.5" customHeight="1" x14ac:dyDescent="0.15">
      <c r="A13" s="301" t="s">
        <v>506</v>
      </c>
      <c r="B13" s="301"/>
      <c r="C13" s="301"/>
      <c r="D13" s="301"/>
      <c r="E13" s="301"/>
      <c r="F13" s="301"/>
      <c r="G13" s="301"/>
      <c r="H13" s="301"/>
      <c r="I13" s="301"/>
      <c r="J13" s="301"/>
    </row>
    <row r="14" spans="1:10" ht="19.5" customHeight="1" x14ac:dyDescent="0.15">
      <c r="A14" s="269"/>
      <c r="B14" s="274" t="s">
        <v>462</v>
      </c>
      <c r="C14" s="301" t="s">
        <v>463</v>
      </c>
      <c r="D14" s="301"/>
      <c r="E14" s="301"/>
      <c r="F14" s="301"/>
      <c r="G14" s="301"/>
      <c r="H14" s="269" t="s">
        <v>464</v>
      </c>
      <c r="I14" s="269"/>
      <c r="J14" s="269"/>
    </row>
    <row r="15" spans="1:10" ht="19.5" customHeight="1" x14ac:dyDescent="0.15">
      <c r="A15" s="269"/>
      <c r="B15" s="269"/>
      <c r="C15" s="269"/>
      <c r="D15" s="269"/>
      <c r="E15" s="269"/>
      <c r="F15" s="269"/>
      <c r="G15" s="269"/>
      <c r="H15" s="269"/>
      <c r="I15" s="269"/>
      <c r="J15" s="269"/>
    </row>
    <row r="16" spans="1:10" ht="19.5" customHeight="1" thickBot="1" x14ac:dyDescent="0.2">
      <c r="A16" s="269"/>
      <c r="B16" s="269"/>
      <c r="C16" s="269"/>
      <c r="D16" s="269"/>
      <c r="E16" s="269"/>
      <c r="F16" s="269"/>
      <c r="G16" s="269"/>
      <c r="H16" s="269"/>
      <c r="I16" s="269"/>
      <c r="J16" s="269"/>
    </row>
    <row r="17" spans="1:10" ht="19.5" customHeight="1" thickBot="1" x14ac:dyDescent="0.2">
      <c r="A17" s="269" t="s">
        <v>465</v>
      </c>
      <c r="B17" s="269"/>
      <c r="C17" s="302" t="s">
        <v>466</v>
      </c>
      <c r="D17" s="303"/>
      <c r="E17" s="303"/>
      <c r="F17" s="303"/>
      <c r="G17" s="304"/>
      <c r="H17" s="269"/>
      <c r="I17" s="269"/>
      <c r="J17" s="269"/>
    </row>
    <row r="18" spans="1:10" ht="19.5" customHeight="1" x14ac:dyDescent="0.15">
      <c r="A18" s="269"/>
      <c r="B18" s="269"/>
      <c r="C18" s="269"/>
      <c r="D18" s="269"/>
      <c r="E18" s="269"/>
      <c r="F18" s="269"/>
      <c r="G18" s="269"/>
      <c r="H18" s="269"/>
      <c r="I18" s="269"/>
      <c r="J18" s="269"/>
    </row>
    <row r="19" spans="1:10" ht="19.5" customHeight="1" x14ac:dyDescent="0.15">
      <c r="A19" s="269" t="s">
        <v>467</v>
      </c>
      <c r="B19" s="269"/>
      <c r="C19" s="269"/>
      <c r="D19" s="269"/>
      <c r="E19" s="269"/>
      <c r="F19" s="269"/>
      <c r="G19" s="269"/>
      <c r="H19" s="269"/>
      <c r="I19" s="269"/>
      <c r="J19" s="269"/>
    </row>
    <row r="20" spans="1:10" ht="19.5" customHeight="1" x14ac:dyDescent="0.15">
      <c r="A20" s="272" t="s">
        <v>468</v>
      </c>
      <c r="B20" s="269"/>
      <c r="C20" s="269"/>
      <c r="D20" s="269"/>
      <c r="E20" s="269"/>
      <c r="F20" s="269"/>
      <c r="G20" s="269"/>
      <c r="H20" s="269"/>
      <c r="I20" s="269"/>
      <c r="J20" s="269"/>
    </row>
    <row r="21" spans="1:10" ht="17.25" customHeight="1" x14ac:dyDescent="0.15">
      <c r="A21" s="274" t="s">
        <v>469</v>
      </c>
      <c r="B21" s="275" t="s">
        <v>470</v>
      </c>
      <c r="C21" s="272" t="s">
        <v>471</v>
      </c>
      <c r="D21" s="269"/>
      <c r="E21" s="269"/>
      <c r="F21" s="269"/>
      <c r="G21" s="269"/>
      <c r="H21" s="269"/>
      <c r="I21" s="269"/>
      <c r="J21" s="269"/>
    </row>
    <row r="22" spans="1:10" ht="17.25" customHeight="1" x14ac:dyDescent="0.15">
      <c r="A22" s="274" t="s">
        <v>469</v>
      </c>
      <c r="B22" s="275" t="s">
        <v>472</v>
      </c>
      <c r="C22" s="272" t="s">
        <v>473</v>
      </c>
      <c r="D22" s="269"/>
      <c r="E22" s="269"/>
      <c r="F22" s="269"/>
      <c r="G22" s="269"/>
      <c r="H22" s="269"/>
      <c r="I22" s="269"/>
      <c r="J22" s="269"/>
    </row>
    <row r="23" spans="1:10" ht="17.25" customHeight="1" x14ac:dyDescent="0.15">
      <c r="A23" s="274" t="s">
        <v>469</v>
      </c>
      <c r="B23" s="275" t="s">
        <v>474</v>
      </c>
      <c r="C23" s="272" t="s">
        <v>475</v>
      </c>
      <c r="D23" s="269"/>
      <c r="E23" s="269"/>
      <c r="F23" s="269"/>
      <c r="G23" s="269"/>
      <c r="H23" s="269"/>
      <c r="I23" s="269"/>
      <c r="J23" s="269"/>
    </row>
    <row r="24" spans="1:10" ht="17.25" customHeight="1" x14ac:dyDescent="0.15">
      <c r="A24" s="274" t="s">
        <v>469</v>
      </c>
      <c r="B24" s="275" t="s">
        <v>476</v>
      </c>
      <c r="C24" s="272" t="s">
        <v>477</v>
      </c>
      <c r="D24" s="269"/>
      <c r="E24" s="269"/>
      <c r="F24" s="269"/>
      <c r="G24" s="275"/>
      <c r="H24" s="269"/>
      <c r="I24" s="269"/>
      <c r="J24" s="269"/>
    </row>
    <row r="25" spans="1:10" ht="17.25" customHeight="1" x14ac:dyDescent="0.15">
      <c r="A25" s="274" t="s">
        <v>469</v>
      </c>
      <c r="B25" s="275" t="s">
        <v>478</v>
      </c>
      <c r="C25" s="272" t="s">
        <v>479</v>
      </c>
      <c r="D25" s="269"/>
      <c r="E25" s="269"/>
      <c r="F25" s="269"/>
      <c r="G25" s="275"/>
      <c r="H25" s="269"/>
      <c r="I25" s="269"/>
      <c r="J25" s="269"/>
    </row>
    <row r="26" spans="1:10" ht="17.25" customHeight="1" x14ac:dyDescent="0.15">
      <c r="A26" s="274"/>
      <c r="B26" s="275"/>
      <c r="C26" s="272" t="s">
        <v>480</v>
      </c>
      <c r="D26" s="269"/>
      <c r="E26" s="269"/>
      <c r="F26" s="269"/>
      <c r="G26" s="275"/>
      <c r="H26" s="269"/>
      <c r="I26" s="269"/>
      <c r="J26" s="269"/>
    </row>
    <row r="27" spans="1:10" ht="17.25" customHeight="1" x14ac:dyDescent="0.15">
      <c r="A27" s="274" t="s">
        <v>469</v>
      </c>
      <c r="B27" s="275" t="s">
        <v>481</v>
      </c>
      <c r="C27" s="272" t="s">
        <v>482</v>
      </c>
      <c r="D27" s="269"/>
      <c r="E27" s="269"/>
      <c r="F27" s="269"/>
      <c r="G27" s="269"/>
      <c r="H27" s="269"/>
      <c r="I27" s="269"/>
      <c r="J27" s="269"/>
    </row>
    <row r="28" spans="1:10" ht="17.25" customHeight="1" x14ac:dyDescent="0.15">
      <c r="A28" s="274" t="s">
        <v>469</v>
      </c>
      <c r="B28" s="275" t="s">
        <v>483</v>
      </c>
      <c r="C28" s="272" t="s">
        <v>484</v>
      </c>
    </row>
    <row r="29" spans="1:10" ht="17.25" customHeight="1" x14ac:dyDescent="0.15">
      <c r="A29" s="274" t="s">
        <v>485</v>
      </c>
      <c r="B29" s="276" t="s">
        <v>486</v>
      </c>
      <c r="C29" s="275" t="s">
        <v>487</v>
      </c>
    </row>
    <row r="31" spans="1:10" ht="14.25" x14ac:dyDescent="0.15">
      <c r="A31" s="277" t="s">
        <v>488</v>
      </c>
      <c r="B31" s="278"/>
      <c r="C31" s="278"/>
      <c r="D31" s="278"/>
      <c r="E31" s="278"/>
      <c r="F31" s="278"/>
      <c r="G31" s="278"/>
      <c r="H31" s="278"/>
      <c r="I31" s="278"/>
      <c r="J31" s="279"/>
    </row>
    <row r="32" spans="1:10" ht="14.25" x14ac:dyDescent="0.15">
      <c r="A32" s="280"/>
      <c r="B32" s="269"/>
      <c r="C32" s="269"/>
      <c r="D32" s="269"/>
      <c r="E32" s="269"/>
      <c r="F32" s="269"/>
      <c r="G32" s="269"/>
      <c r="H32" s="269"/>
      <c r="I32" s="269"/>
      <c r="J32" s="281"/>
    </row>
    <row r="33" spans="1:10" ht="14.25" x14ac:dyDescent="0.15">
      <c r="A33" s="280"/>
      <c r="B33" s="269"/>
      <c r="C33" s="269"/>
      <c r="D33" s="269"/>
      <c r="E33" s="269"/>
      <c r="F33" s="269"/>
      <c r="G33" s="269"/>
      <c r="H33" s="269"/>
      <c r="I33" s="269"/>
      <c r="J33" s="281"/>
    </row>
    <row r="34" spans="1:10" ht="14.25" x14ac:dyDescent="0.15">
      <c r="A34" s="280"/>
      <c r="B34" s="269"/>
      <c r="C34" s="269"/>
      <c r="D34" s="269"/>
      <c r="E34" s="269"/>
      <c r="F34" s="269"/>
      <c r="G34" s="269"/>
      <c r="H34" s="269"/>
      <c r="I34" s="269"/>
      <c r="J34" s="281"/>
    </row>
    <row r="35" spans="1:10" ht="14.25" x14ac:dyDescent="0.15">
      <c r="A35" s="282"/>
      <c r="B35" s="283"/>
      <c r="C35" s="283"/>
      <c r="D35" s="283"/>
      <c r="E35" s="283"/>
      <c r="F35" s="283"/>
      <c r="G35" s="283"/>
      <c r="H35" s="283"/>
      <c r="I35" s="283"/>
      <c r="J35" s="284"/>
    </row>
  </sheetData>
  <mergeCells count="13">
    <mergeCell ref="C17:G17"/>
    <mergeCell ref="F5:F6"/>
    <mergeCell ref="G5:J6"/>
    <mergeCell ref="G7:J7"/>
    <mergeCell ref="G8:J8"/>
    <mergeCell ref="G9:J9"/>
    <mergeCell ref="A12:J12"/>
    <mergeCell ref="A13:J13"/>
    <mergeCell ref="A1:D1"/>
    <mergeCell ref="I3:J3"/>
    <mergeCell ref="F4:G4"/>
    <mergeCell ref="H4:J4"/>
    <mergeCell ref="C14:G14"/>
  </mergeCells>
  <phoneticPr fontId="28"/>
  <conditionalFormatting sqref="H1">
    <cfRule type="cellIs" dxfId="49" priority="1" operator="equal">
      <formula>""</formula>
    </cfRule>
  </conditionalFormatting>
  <conditionalFormatting sqref="D25:J26 C25:C27">
    <cfRule type="expression" dxfId="48" priority="2" stopIfTrue="1">
      <formula>$C$14="交付申請"</formula>
    </cfRule>
  </conditionalFormatting>
  <conditionalFormatting sqref="G7:J9">
    <cfRule type="cellIs" dxfId="47" priority="3" stopIfTrue="1" operator="notEqual">
      <formula>""</formula>
    </cfRule>
  </conditionalFormatting>
  <pageMargins left="0.7" right="0.7" top="0.75" bottom="0.75" header="0.3" footer="0.3"/>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view="pageBreakPreview" zoomScaleNormal="100" zoomScaleSheetLayoutView="100" workbookViewId="0">
      <pane ySplit="11" topLeftCell="A12" activePane="bottomLeft" state="frozen"/>
      <selection activeCell="C6" sqref="C6"/>
      <selection pane="bottomLeft" activeCell="B2" sqref="B2"/>
    </sheetView>
  </sheetViews>
  <sheetFormatPr defaultColWidth="9" defaultRowHeight="13.5" x14ac:dyDescent="0.15"/>
  <cols>
    <col min="1" max="1" width="4.125" style="97" customWidth="1"/>
    <col min="2" max="2" width="10.625" style="97" customWidth="1"/>
    <col min="3" max="3" width="19.75" style="97" customWidth="1"/>
    <col min="4" max="6" width="13.375" style="97" customWidth="1"/>
    <col min="7" max="7" width="12.875" style="97" customWidth="1"/>
    <col min="8" max="16384" width="9" style="97"/>
  </cols>
  <sheetData>
    <row r="1" spans="1:9" x14ac:dyDescent="0.15">
      <c r="A1" s="316" t="s">
        <v>408</v>
      </c>
      <c r="B1" s="317"/>
      <c r="C1" s="317"/>
      <c r="D1" s="317"/>
      <c r="E1" s="317"/>
      <c r="F1" s="318"/>
      <c r="G1" s="317"/>
    </row>
    <row r="2" spans="1:9" ht="14.25" customHeight="1" x14ac:dyDescent="0.2">
      <c r="C2" s="27"/>
      <c r="D2" s="27"/>
      <c r="E2" s="27"/>
      <c r="F2" s="27"/>
    </row>
    <row r="3" spans="1:9" x14ac:dyDescent="0.15">
      <c r="A3" s="325" t="s">
        <v>215</v>
      </c>
      <c r="B3" s="326"/>
      <c r="C3" s="94"/>
      <c r="D3" s="94"/>
      <c r="E3" s="94"/>
      <c r="F3" s="94"/>
      <c r="G3" s="94"/>
      <c r="H3" s="94"/>
      <c r="I3" s="94"/>
    </row>
    <row r="4" spans="1:9" ht="17.25" x14ac:dyDescent="0.15">
      <c r="A4" s="3" t="s">
        <v>227</v>
      </c>
      <c r="B4" s="4"/>
      <c r="C4" s="98"/>
      <c r="D4" s="98"/>
      <c r="E4" s="98"/>
      <c r="F4" s="98"/>
      <c r="G4" s="98"/>
    </row>
    <row r="5" spans="1:9" ht="20.100000000000001" customHeight="1" x14ac:dyDescent="0.2">
      <c r="B5" s="99"/>
      <c r="C5" s="27"/>
      <c r="D5" s="27"/>
      <c r="E5" s="27"/>
      <c r="F5" s="27"/>
    </row>
    <row r="6" spans="1:9" ht="14.25" customHeight="1" x14ac:dyDescent="0.15">
      <c r="A6" s="268" t="s">
        <v>449</v>
      </c>
      <c r="B6" s="100"/>
      <c r="C6" s="267"/>
      <c r="D6" s="96"/>
      <c r="E6" s="96"/>
      <c r="F6" s="96"/>
      <c r="G6" s="96"/>
    </row>
    <row r="7" spans="1:9" x14ac:dyDescent="0.15">
      <c r="A7" s="95"/>
      <c r="C7" s="101"/>
      <c r="D7" s="139" t="s">
        <v>52</v>
      </c>
      <c r="E7" s="315" t="str">
        <f>IF(初めにお読みください!C8="","",初めにお読みください!C8)</f>
        <v/>
      </c>
      <c r="F7" s="315"/>
      <c r="G7" s="315"/>
    </row>
    <row r="8" spans="1:9" ht="24.75" customHeight="1" x14ac:dyDescent="0.15">
      <c r="A8" s="95"/>
      <c r="D8" s="95"/>
      <c r="G8" s="102" t="s">
        <v>25</v>
      </c>
    </row>
    <row r="9" spans="1:9" ht="26.25" customHeight="1" x14ac:dyDescent="0.15">
      <c r="A9" s="319" t="s">
        <v>26</v>
      </c>
      <c r="B9" s="322" t="s">
        <v>53</v>
      </c>
      <c r="C9" s="322" t="s">
        <v>63</v>
      </c>
      <c r="D9" s="327" t="s">
        <v>409</v>
      </c>
      <c r="E9" s="328"/>
      <c r="F9" s="329"/>
      <c r="G9" s="330" t="s">
        <v>369</v>
      </c>
    </row>
    <row r="10" spans="1:9" x14ac:dyDescent="0.15">
      <c r="A10" s="320"/>
      <c r="B10" s="323"/>
      <c r="C10" s="323"/>
      <c r="D10" s="330" t="s">
        <v>366</v>
      </c>
      <c r="E10" s="330" t="s">
        <v>367</v>
      </c>
      <c r="F10" s="330" t="s">
        <v>368</v>
      </c>
      <c r="G10" s="331"/>
    </row>
    <row r="11" spans="1:9" x14ac:dyDescent="0.15">
      <c r="A11" s="321"/>
      <c r="B11" s="324"/>
      <c r="C11" s="324"/>
      <c r="D11" s="333"/>
      <c r="E11" s="333"/>
      <c r="F11" s="333"/>
      <c r="G11" s="332"/>
    </row>
    <row r="12" spans="1:9" ht="24.95" customHeight="1" x14ac:dyDescent="0.15">
      <c r="A12" s="132"/>
      <c r="B12" s="132"/>
      <c r="C12" s="130"/>
      <c r="D12" s="133"/>
      <c r="E12" s="134"/>
      <c r="F12" s="133"/>
      <c r="G12" s="152">
        <f>SUM(D12:F12)</f>
        <v>0</v>
      </c>
    </row>
    <row r="13" spans="1:9" ht="24.95" customHeight="1" x14ac:dyDescent="0.15">
      <c r="A13" s="129"/>
      <c r="B13" s="129"/>
      <c r="C13" s="135"/>
      <c r="D13" s="136"/>
      <c r="E13" s="137"/>
      <c r="F13" s="136"/>
      <c r="G13" s="152">
        <f t="shared" ref="G13:G33" si="0">SUM(D13:F13)</f>
        <v>0</v>
      </c>
    </row>
    <row r="14" spans="1:9" ht="24.95" customHeight="1" x14ac:dyDescent="0.15">
      <c r="A14" s="138"/>
      <c r="B14" s="138"/>
      <c r="C14" s="135"/>
      <c r="D14" s="136"/>
      <c r="E14" s="137"/>
      <c r="F14" s="136"/>
      <c r="G14" s="152">
        <f t="shared" si="0"/>
        <v>0</v>
      </c>
    </row>
    <row r="15" spans="1:9" ht="24.95" customHeight="1" x14ac:dyDescent="0.15">
      <c r="A15" s="129"/>
      <c r="B15" s="129"/>
      <c r="C15" s="135"/>
      <c r="D15" s="136"/>
      <c r="E15" s="137"/>
      <c r="F15" s="136"/>
      <c r="G15" s="152">
        <f t="shared" si="0"/>
        <v>0</v>
      </c>
    </row>
    <row r="16" spans="1:9" ht="24.95" customHeight="1" x14ac:dyDescent="0.15">
      <c r="A16" s="129"/>
      <c r="B16" s="129"/>
      <c r="C16" s="135"/>
      <c r="D16" s="136"/>
      <c r="E16" s="137"/>
      <c r="F16" s="136"/>
      <c r="G16" s="152">
        <f t="shared" si="0"/>
        <v>0</v>
      </c>
    </row>
    <row r="17" spans="1:7" ht="24.95" customHeight="1" x14ac:dyDescent="0.15">
      <c r="A17" s="138"/>
      <c r="B17" s="138"/>
      <c r="C17" s="135"/>
      <c r="D17" s="136"/>
      <c r="E17" s="137"/>
      <c r="F17" s="136"/>
      <c r="G17" s="152">
        <f t="shared" si="0"/>
        <v>0</v>
      </c>
    </row>
    <row r="18" spans="1:7" ht="24.95" customHeight="1" x14ac:dyDescent="0.15">
      <c r="A18" s="129"/>
      <c r="B18" s="129"/>
      <c r="C18" s="135"/>
      <c r="D18" s="136"/>
      <c r="E18" s="137"/>
      <c r="F18" s="136"/>
      <c r="G18" s="152">
        <f t="shared" si="0"/>
        <v>0</v>
      </c>
    </row>
    <row r="19" spans="1:7" ht="24.95" customHeight="1" x14ac:dyDescent="0.15">
      <c r="A19" s="138"/>
      <c r="B19" s="138"/>
      <c r="C19" s="135"/>
      <c r="D19" s="136"/>
      <c r="E19" s="137"/>
      <c r="F19" s="136"/>
      <c r="G19" s="152">
        <f t="shared" si="0"/>
        <v>0</v>
      </c>
    </row>
    <row r="20" spans="1:7" ht="24.95" customHeight="1" x14ac:dyDescent="0.15">
      <c r="A20" s="129"/>
      <c r="B20" s="129"/>
      <c r="C20" s="135"/>
      <c r="D20" s="136"/>
      <c r="E20" s="137"/>
      <c r="F20" s="136"/>
      <c r="G20" s="152">
        <f t="shared" si="0"/>
        <v>0</v>
      </c>
    </row>
    <row r="21" spans="1:7" ht="24.95" customHeight="1" x14ac:dyDescent="0.15">
      <c r="A21" s="138"/>
      <c r="B21" s="138"/>
      <c r="C21" s="135"/>
      <c r="D21" s="136"/>
      <c r="E21" s="137"/>
      <c r="F21" s="136"/>
      <c r="G21" s="152">
        <f>SUM(D21:F21)</f>
        <v>0</v>
      </c>
    </row>
    <row r="22" spans="1:7" ht="24.95" customHeight="1" x14ac:dyDescent="0.15">
      <c r="A22" s="138"/>
      <c r="B22" s="138"/>
      <c r="C22" s="135"/>
      <c r="D22" s="136"/>
      <c r="E22" s="137"/>
      <c r="F22" s="136"/>
      <c r="G22" s="152">
        <f t="shared" si="0"/>
        <v>0</v>
      </c>
    </row>
    <row r="23" spans="1:7" ht="24.95" customHeight="1" x14ac:dyDescent="0.15">
      <c r="A23" s="138"/>
      <c r="B23" s="138"/>
      <c r="C23" s="135"/>
      <c r="D23" s="136"/>
      <c r="E23" s="137"/>
      <c r="F23" s="136"/>
      <c r="G23" s="152">
        <f t="shared" si="0"/>
        <v>0</v>
      </c>
    </row>
    <row r="24" spans="1:7" ht="24.95" customHeight="1" x14ac:dyDescent="0.15">
      <c r="A24" s="138"/>
      <c r="B24" s="138"/>
      <c r="C24" s="135"/>
      <c r="D24" s="136"/>
      <c r="E24" s="137"/>
      <c r="F24" s="136"/>
      <c r="G24" s="152">
        <f t="shared" si="0"/>
        <v>0</v>
      </c>
    </row>
    <row r="25" spans="1:7" ht="24.95" customHeight="1" x14ac:dyDescent="0.15">
      <c r="A25" s="138"/>
      <c r="B25" s="138"/>
      <c r="C25" s="135"/>
      <c r="D25" s="136"/>
      <c r="E25" s="137"/>
      <c r="F25" s="136"/>
      <c r="G25" s="152">
        <f t="shared" si="0"/>
        <v>0</v>
      </c>
    </row>
    <row r="26" spans="1:7" ht="24.95" customHeight="1" x14ac:dyDescent="0.15">
      <c r="A26" s="138"/>
      <c r="B26" s="138"/>
      <c r="C26" s="135"/>
      <c r="D26" s="136"/>
      <c r="E26" s="137"/>
      <c r="F26" s="136"/>
      <c r="G26" s="152">
        <f t="shared" si="0"/>
        <v>0</v>
      </c>
    </row>
    <row r="27" spans="1:7" ht="24.95" customHeight="1" x14ac:dyDescent="0.15">
      <c r="A27" s="138"/>
      <c r="B27" s="138"/>
      <c r="C27" s="135"/>
      <c r="D27" s="136"/>
      <c r="E27" s="137"/>
      <c r="F27" s="136"/>
      <c r="G27" s="152">
        <f t="shared" si="0"/>
        <v>0</v>
      </c>
    </row>
    <row r="28" spans="1:7" ht="24.95" customHeight="1" x14ac:dyDescent="0.15">
      <c r="A28" s="138"/>
      <c r="B28" s="138"/>
      <c r="C28" s="135"/>
      <c r="D28" s="136"/>
      <c r="E28" s="137"/>
      <c r="F28" s="136"/>
      <c r="G28" s="152">
        <f t="shared" si="0"/>
        <v>0</v>
      </c>
    </row>
    <row r="29" spans="1:7" ht="24.95" customHeight="1" x14ac:dyDescent="0.15">
      <c r="A29" s="138"/>
      <c r="B29" s="138"/>
      <c r="C29" s="135"/>
      <c r="D29" s="136"/>
      <c r="E29" s="137"/>
      <c r="F29" s="136"/>
      <c r="G29" s="156">
        <f>SUM(D29:F29)</f>
        <v>0</v>
      </c>
    </row>
    <row r="30" spans="1:7" ht="24.95" customHeight="1" x14ac:dyDescent="0.15">
      <c r="A30" s="138"/>
      <c r="B30" s="138"/>
      <c r="C30" s="135"/>
      <c r="D30" s="136"/>
      <c r="E30" s="137"/>
      <c r="F30" s="136"/>
      <c r="G30" s="155">
        <f t="shared" si="0"/>
        <v>0</v>
      </c>
    </row>
    <row r="31" spans="1:7" ht="24.95" customHeight="1" x14ac:dyDescent="0.15">
      <c r="A31" s="129"/>
      <c r="B31" s="129"/>
      <c r="C31" s="135"/>
      <c r="D31" s="136"/>
      <c r="E31" s="137"/>
      <c r="F31" s="136"/>
      <c r="G31" s="152">
        <f t="shared" si="0"/>
        <v>0</v>
      </c>
    </row>
    <row r="32" spans="1:7" ht="24.95" customHeight="1" x14ac:dyDescent="0.15">
      <c r="A32" s="129"/>
      <c r="B32" s="129"/>
      <c r="C32" s="135"/>
      <c r="D32" s="136"/>
      <c r="E32" s="137"/>
      <c r="F32" s="136"/>
      <c r="G32" s="152">
        <f t="shared" si="0"/>
        <v>0</v>
      </c>
    </row>
    <row r="33" spans="1:7" ht="24.95" customHeight="1" x14ac:dyDescent="0.15">
      <c r="A33" s="138"/>
      <c r="B33" s="138"/>
      <c r="C33" s="135"/>
      <c r="D33" s="136"/>
      <c r="E33" s="137"/>
      <c r="F33" s="136"/>
      <c r="G33" s="152">
        <f t="shared" si="0"/>
        <v>0</v>
      </c>
    </row>
    <row r="34" spans="1:7" ht="24.95" customHeight="1" thickBot="1" x14ac:dyDescent="0.2">
      <c r="A34" s="129"/>
      <c r="B34" s="129"/>
      <c r="C34" s="135"/>
      <c r="D34" s="136"/>
      <c r="E34" s="137"/>
      <c r="F34" s="136"/>
      <c r="G34" s="152">
        <f>SUM(D34:F34)</f>
        <v>0</v>
      </c>
    </row>
    <row r="35" spans="1:7" ht="14.25" x14ac:dyDescent="0.15">
      <c r="A35" s="7"/>
      <c r="B35" s="7"/>
      <c r="C35" s="22" t="s">
        <v>27</v>
      </c>
      <c r="D35" s="22" t="s">
        <v>370</v>
      </c>
      <c r="E35" s="23" t="s">
        <v>371</v>
      </c>
      <c r="F35" s="23" t="s">
        <v>372</v>
      </c>
      <c r="G35" s="153" t="s">
        <v>373</v>
      </c>
    </row>
    <row r="36" spans="1:7" ht="24.95" customHeight="1" thickBot="1" x14ac:dyDescent="0.2">
      <c r="A36" s="20"/>
      <c r="B36" s="20" t="s">
        <v>28</v>
      </c>
      <c r="C36" s="28">
        <f>COUNTA(C12:C34)</f>
        <v>0</v>
      </c>
      <c r="D36" s="21">
        <f>SUM(D12:D34)</f>
        <v>0</v>
      </c>
      <c r="E36" s="21">
        <f>SUM(E12:E34)</f>
        <v>0</v>
      </c>
      <c r="F36" s="24">
        <f>SUM(F12:F34)</f>
        <v>0</v>
      </c>
      <c r="G36" s="154">
        <f>SUM(G12:G34)</f>
        <v>0</v>
      </c>
    </row>
    <row r="38" spans="1:7" x14ac:dyDescent="0.15">
      <c r="C38" s="102"/>
      <c r="E38" s="102"/>
    </row>
    <row r="39" spans="1:7" ht="12" customHeight="1" x14ac:dyDescent="0.15"/>
  </sheetData>
  <mergeCells count="11">
    <mergeCell ref="E7:G7"/>
    <mergeCell ref="A1:G1"/>
    <mergeCell ref="A9:A11"/>
    <mergeCell ref="B9:B11"/>
    <mergeCell ref="C9:C11"/>
    <mergeCell ref="A3:B3"/>
    <mergeCell ref="D9:F9"/>
    <mergeCell ref="G9:G11"/>
    <mergeCell ref="D10:D11"/>
    <mergeCell ref="E10:E11"/>
    <mergeCell ref="F10:F11"/>
  </mergeCells>
  <phoneticPr fontId="2"/>
  <conditionalFormatting sqref="C36:G36 G12:G34">
    <cfRule type="cellIs" dxfId="46" priority="2" stopIfTrue="1" operator="equal">
      <formula>0</formula>
    </cfRule>
  </conditionalFormatting>
  <conditionalFormatting sqref="A12:F34">
    <cfRule type="cellIs" dxfId="45" priority="3" stopIfTrue="1" operator="notEqual">
      <formula>""</formula>
    </cfRule>
  </conditionalFormatting>
  <conditionalFormatting sqref="C6">
    <cfRule type="cellIs" dxfId="44" priority="1" operator="equal">
      <formula>""</formula>
    </cfRule>
  </conditionalFormatting>
  <pageMargins left="0.78740157480314965" right="0.39370078740157483" top="0.39370078740157483" bottom="0.19685039370078741" header="0.51181102362204722" footer="0.3543307086614173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view="pageBreakPreview" zoomScaleNormal="100" zoomScaleSheetLayoutView="100" workbookViewId="0">
      <pane ySplit="11" topLeftCell="A12" activePane="bottomLeft" state="frozen"/>
      <selection activeCell="C8" sqref="C8"/>
      <selection pane="bottomLeft" activeCell="J14" sqref="J14"/>
    </sheetView>
  </sheetViews>
  <sheetFormatPr defaultColWidth="9" defaultRowHeight="13.5" x14ac:dyDescent="0.15"/>
  <cols>
    <col min="1" max="1" width="4.5" style="157" customWidth="1"/>
    <col min="2" max="2" width="11.75" style="157" customWidth="1"/>
    <col min="3" max="3" width="18.5" style="157" customWidth="1"/>
    <col min="4" max="7" width="13.125" style="157" customWidth="1"/>
    <col min="8" max="16384" width="9" style="157"/>
  </cols>
  <sheetData>
    <row r="1" spans="1:9" x14ac:dyDescent="0.15">
      <c r="A1" s="316" t="s">
        <v>408</v>
      </c>
      <c r="B1" s="317"/>
      <c r="C1" s="317"/>
      <c r="D1" s="317"/>
      <c r="E1" s="317"/>
      <c r="F1" s="318"/>
      <c r="G1" s="317"/>
    </row>
    <row r="2" spans="1:9" ht="14.25" customHeight="1" x14ac:dyDescent="0.2">
      <c r="C2" s="27"/>
      <c r="D2" s="27"/>
      <c r="E2" s="27"/>
      <c r="F2" s="27"/>
    </row>
    <row r="3" spans="1:9" x14ac:dyDescent="0.15">
      <c r="A3" s="334" t="s">
        <v>216</v>
      </c>
      <c r="B3" s="335"/>
      <c r="C3" s="158"/>
      <c r="D3" s="158"/>
      <c r="E3" s="158"/>
      <c r="F3" s="158"/>
      <c r="G3" s="158"/>
      <c r="H3" s="158"/>
      <c r="I3" s="158"/>
    </row>
    <row r="4" spans="1:9" ht="17.25" x14ac:dyDescent="0.15">
      <c r="A4" s="3" t="s">
        <v>160</v>
      </c>
      <c r="B4" s="4"/>
      <c r="C4" s="159"/>
      <c r="D4" s="159"/>
      <c r="E4" s="159"/>
      <c r="F4" s="159"/>
      <c r="G4" s="159"/>
    </row>
    <row r="5" spans="1:9" ht="20.100000000000001" customHeight="1" x14ac:dyDescent="0.2">
      <c r="B5" s="160"/>
      <c r="C5" s="27"/>
      <c r="D5" s="27"/>
      <c r="E5" s="27"/>
      <c r="F5" s="27"/>
    </row>
    <row r="6" spans="1:9" ht="14.25" customHeight="1" x14ac:dyDescent="0.15">
      <c r="A6" s="268" t="s">
        <v>449</v>
      </c>
      <c r="B6" s="161"/>
      <c r="C6" s="161"/>
      <c r="D6" s="162"/>
      <c r="E6" s="162"/>
      <c r="F6" s="162"/>
      <c r="G6" s="162"/>
    </row>
    <row r="7" spans="1:9" x14ac:dyDescent="0.15">
      <c r="A7" s="163"/>
      <c r="C7" s="164"/>
      <c r="D7" s="40" t="s">
        <v>52</v>
      </c>
      <c r="E7" s="338" t="str">
        <f>IF(初めにお読みください!C8="","",初めにお読みください!C8)</f>
        <v/>
      </c>
      <c r="F7" s="338"/>
      <c r="G7" s="338"/>
    </row>
    <row r="8" spans="1:9" x14ac:dyDescent="0.15">
      <c r="A8" s="163"/>
      <c r="D8" s="163"/>
      <c r="G8" s="165" t="s">
        <v>25</v>
      </c>
    </row>
    <row r="9" spans="1:9" ht="30.75" customHeight="1" x14ac:dyDescent="0.15">
      <c r="A9" s="319" t="s">
        <v>26</v>
      </c>
      <c r="B9" s="322" t="s">
        <v>53</v>
      </c>
      <c r="C9" s="322" t="s">
        <v>63</v>
      </c>
      <c r="D9" s="327" t="s">
        <v>410</v>
      </c>
      <c r="E9" s="336"/>
      <c r="F9" s="337"/>
      <c r="G9" s="330" t="s">
        <v>369</v>
      </c>
    </row>
    <row r="10" spans="1:9" x14ac:dyDescent="0.15">
      <c r="A10" s="320"/>
      <c r="B10" s="323"/>
      <c r="C10" s="323"/>
      <c r="D10" s="330" t="s">
        <v>366</v>
      </c>
      <c r="E10" s="330" t="s">
        <v>367</v>
      </c>
      <c r="F10" s="330" t="s">
        <v>368</v>
      </c>
      <c r="G10" s="331"/>
    </row>
    <row r="11" spans="1:9" x14ac:dyDescent="0.15">
      <c r="A11" s="321"/>
      <c r="B11" s="324"/>
      <c r="C11" s="324"/>
      <c r="D11" s="333"/>
      <c r="E11" s="333"/>
      <c r="F11" s="333"/>
      <c r="G11" s="332"/>
    </row>
    <row r="12" spans="1:9" ht="24.95" customHeight="1" x14ac:dyDescent="0.15">
      <c r="A12" s="132"/>
      <c r="B12" s="132"/>
      <c r="C12" s="130"/>
      <c r="D12" s="133"/>
      <c r="E12" s="134"/>
      <c r="F12" s="133"/>
      <c r="G12" s="152">
        <f t="shared" ref="G12:G34" si="0">SUM(D12:F12)</f>
        <v>0</v>
      </c>
    </row>
    <row r="13" spans="1:9" ht="24.95" customHeight="1" x14ac:dyDescent="0.15">
      <c r="A13" s="129"/>
      <c r="B13" s="129"/>
      <c r="C13" s="135"/>
      <c r="D13" s="136"/>
      <c r="E13" s="137"/>
      <c r="F13" s="136"/>
      <c r="G13" s="152">
        <f t="shared" si="0"/>
        <v>0</v>
      </c>
    </row>
    <row r="14" spans="1:9" ht="24.95" customHeight="1" x14ac:dyDescent="0.15">
      <c r="A14" s="138"/>
      <c r="B14" s="138"/>
      <c r="C14" s="135"/>
      <c r="D14" s="136"/>
      <c r="E14" s="137"/>
      <c r="F14" s="136"/>
      <c r="G14" s="152">
        <f t="shared" si="0"/>
        <v>0</v>
      </c>
    </row>
    <row r="15" spans="1:9" ht="24.95" customHeight="1" x14ac:dyDescent="0.15">
      <c r="A15" s="129"/>
      <c r="B15" s="129"/>
      <c r="C15" s="135"/>
      <c r="D15" s="136"/>
      <c r="E15" s="137"/>
      <c r="F15" s="136"/>
      <c r="G15" s="152">
        <f t="shared" si="0"/>
        <v>0</v>
      </c>
    </row>
    <row r="16" spans="1:9" ht="24.95" customHeight="1" x14ac:dyDescent="0.15">
      <c r="A16" s="129"/>
      <c r="B16" s="129"/>
      <c r="C16" s="135"/>
      <c r="D16" s="136"/>
      <c r="E16" s="137"/>
      <c r="F16" s="136"/>
      <c r="G16" s="152">
        <f t="shared" si="0"/>
        <v>0</v>
      </c>
    </row>
    <row r="17" spans="1:7" ht="24.95" customHeight="1" x14ac:dyDescent="0.15">
      <c r="A17" s="138"/>
      <c r="B17" s="138"/>
      <c r="C17" s="135"/>
      <c r="D17" s="136"/>
      <c r="E17" s="137"/>
      <c r="F17" s="136"/>
      <c r="G17" s="152">
        <f t="shared" si="0"/>
        <v>0</v>
      </c>
    </row>
    <row r="18" spans="1:7" ht="24.95" customHeight="1" x14ac:dyDescent="0.15">
      <c r="A18" s="129"/>
      <c r="B18" s="129"/>
      <c r="C18" s="135"/>
      <c r="D18" s="136"/>
      <c r="E18" s="137"/>
      <c r="F18" s="136"/>
      <c r="G18" s="152">
        <f t="shared" si="0"/>
        <v>0</v>
      </c>
    </row>
    <row r="19" spans="1:7" ht="24.95" customHeight="1" x14ac:dyDescent="0.15">
      <c r="A19" s="138"/>
      <c r="B19" s="138"/>
      <c r="C19" s="135"/>
      <c r="D19" s="136"/>
      <c r="E19" s="137"/>
      <c r="F19" s="136"/>
      <c r="G19" s="152">
        <f t="shared" si="0"/>
        <v>0</v>
      </c>
    </row>
    <row r="20" spans="1:7" ht="24.95" customHeight="1" x14ac:dyDescent="0.15">
      <c r="A20" s="129"/>
      <c r="B20" s="129"/>
      <c r="C20" s="135"/>
      <c r="D20" s="136"/>
      <c r="E20" s="137"/>
      <c r="F20" s="136"/>
      <c r="G20" s="152">
        <f t="shared" si="0"/>
        <v>0</v>
      </c>
    </row>
    <row r="21" spans="1:7" ht="24.95" customHeight="1" x14ac:dyDescent="0.15">
      <c r="A21" s="138"/>
      <c r="B21" s="138"/>
      <c r="C21" s="135"/>
      <c r="D21" s="136"/>
      <c r="E21" s="137"/>
      <c r="F21" s="136"/>
      <c r="G21" s="152">
        <f t="shared" si="0"/>
        <v>0</v>
      </c>
    </row>
    <row r="22" spans="1:7" ht="24.95" customHeight="1" x14ac:dyDescent="0.15">
      <c r="A22" s="138"/>
      <c r="B22" s="138"/>
      <c r="C22" s="135"/>
      <c r="D22" s="136"/>
      <c r="E22" s="137"/>
      <c r="F22" s="136"/>
      <c r="G22" s="152">
        <f t="shared" si="0"/>
        <v>0</v>
      </c>
    </row>
    <row r="23" spans="1:7" ht="24.95" customHeight="1" x14ac:dyDescent="0.15">
      <c r="A23" s="138"/>
      <c r="B23" s="138"/>
      <c r="C23" s="135"/>
      <c r="D23" s="136"/>
      <c r="E23" s="137"/>
      <c r="F23" s="136"/>
      <c r="G23" s="152">
        <f t="shared" si="0"/>
        <v>0</v>
      </c>
    </row>
    <row r="24" spans="1:7" ht="24.95" customHeight="1" x14ac:dyDescent="0.15">
      <c r="A24" s="138"/>
      <c r="B24" s="138"/>
      <c r="C24" s="135"/>
      <c r="D24" s="136"/>
      <c r="E24" s="137"/>
      <c r="F24" s="136"/>
      <c r="G24" s="152">
        <f t="shared" si="0"/>
        <v>0</v>
      </c>
    </row>
    <row r="25" spans="1:7" ht="24.95" customHeight="1" x14ac:dyDescent="0.15">
      <c r="A25" s="138"/>
      <c r="B25" s="138"/>
      <c r="C25" s="135"/>
      <c r="D25" s="136"/>
      <c r="E25" s="137"/>
      <c r="F25" s="136"/>
      <c r="G25" s="152">
        <f t="shared" si="0"/>
        <v>0</v>
      </c>
    </row>
    <row r="26" spans="1:7" ht="24.95" customHeight="1" x14ac:dyDescent="0.15">
      <c r="A26" s="138"/>
      <c r="B26" s="138"/>
      <c r="C26" s="135"/>
      <c r="D26" s="136"/>
      <c r="E26" s="137"/>
      <c r="F26" s="136"/>
      <c r="G26" s="152">
        <f t="shared" si="0"/>
        <v>0</v>
      </c>
    </row>
    <row r="27" spans="1:7" ht="24.95" customHeight="1" x14ac:dyDescent="0.15">
      <c r="A27" s="138"/>
      <c r="B27" s="138"/>
      <c r="C27" s="135"/>
      <c r="D27" s="136"/>
      <c r="E27" s="137"/>
      <c r="F27" s="136"/>
      <c r="G27" s="152">
        <f t="shared" si="0"/>
        <v>0</v>
      </c>
    </row>
    <row r="28" spans="1:7" ht="24.95" customHeight="1" x14ac:dyDescent="0.15">
      <c r="A28" s="138"/>
      <c r="B28" s="138"/>
      <c r="C28" s="135"/>
      <c r="D28" s="136"/>
      <c r="E28" s="137"/>
      <c r="F28" s="136"/>
      <c r="G28" s="152">
        <f t="shared" si="0"/>
        <v>0</v>
      </c>
    </row>
    <row r="29" spans="1:7" ht="24.95" customHeight="1" x14ac:dyDescent="0.15">
      <c r="A29" s="138"/>
      <c r="B29" s="138"/>
      <c r="C29" s="135"/>
      <c r="D29" s="136"/>
      <c r="E29" s="137"/>
      <c r="F29" s="136"/>
      <c r="G29" s="156">
        <f t="shared" si="0"/>
        <v>0</v>
      </c>
    </row>
    <row r="30" spans="1:7" ht="24.95" customHeight="1" x14ac:dyDescent="0.15">
      <c r="A30" s="138"/>
      <c r="B30" s="138"/>
      <c r="C30" s="135"/>
      <c r="D30" s="136"/>
      <c r="E30" s="137"/>
      <c r="F30" s="136"/>
      <c r="G30" s="155">
        <f t="shared" si="0"/>
        <v>0</v>
      </c>
    </row>
    <row r="31" spans="1:7" ht="24.95" customHeight="1" x14ac:dyDescent="0.15">
      <c r="A31" s="129"/>
      <c r="B31" s="129"/>
      <c r="C31" s="135"/>
      <c r="D31" s="136"/>
      <c r="E31" s="137"/>
      <c r="F31" s="136"/>
      <c r="G31" s="152">
        <f t="shared" si="0"/>
        <v>0</v>
      </c>
    </row>
    <row r="32" spans="1:7" ht="24.95" customHeight="1" x14ac:dyDescent="0.15">
      <c r="A32" s="129"/>
      <c r="B32" s="129"/>
      <c r="C32" s="135"/>
      <c r="D32" s="136"/>
      <c r="E32" s="137"/>
      <c r="F32" s="136"/>
      <c r="G32" s="152">
        <f t="shared" si="0"/>
        <v>0</v>
      </c>
    </row>
    <row r="33" spans="1:7" ht="24.95" customHeight="1" x14ac:dyDescent="0.15">
      <c r="A33" s="138"/>
      <c r="B33" s="138"/>
      <c r="C33" s="135"/>
      <c r="D33" s="136"/>
      <c r="E33" s="137"/>
      <c r="F33" s="136"/>
      <c r="G33" s="152">
        <f t="shared" si="0"/>
        <v>0</v>
      </c>
    </row>
    <row r="34" spans="1:7" ht="24.95" customHeight="1" thickBot="1" x14ac:dyDescent="0.2">
      <c r="A34" s="129"/>
      <c r="B34" s="129"/>
      <c r="C34" s="135"/>
      <c r="D34" s="136"/>
      <c r="E34" s="137"/>
      <c r="F34" s="136"/>
      <c r="G34" s="152">
        <f t="shared" si="0"/>
        <v>0</v>
      </c>
    </row>
    <row r="35" spans="1:7" ht="14.25" x14ac:dyDescent="0.15">
      <c r="A35" s="7"/>
      <c r="B35" s="7"/>
      <c r="C35" s="22" t="s">
        <v>6</v>
      </c>
      <c r="D35" s="22" t="s">
        <v>370</v>
      </c>
      <c r="E35" s="23" t="s">
        <v>371</v>
      </c>
      <c r="F35" s="23" t="s">
        <v>372</v>
      </c>
      <c r="G35" s="153" t="s">
        <v>373</v>
      </c>
    </row>
    <row r="36" spans="1:7" ht="24.95" customHeight="1" thickBot="1" x14ac:dyDescent="0.2">
      <c r="A36" s="20"/>
      <c r="B36" s="20" t="s">
        <v>28</v>
      </c>
      <c r="C36" s="28">
        <f>COUNTA(C12:C34)</f>
        <v>0</v>
      </c>
      <c r="D36" s="21">
        <f>SUM(D12:D34)</f>
        <v>0</v>
      </c>
      <c r="E36" s="21">
        <f>SUM(E12:E34)</f>
        <v>0</v>
      </c>
      <c r="F36" s="24">
        <f>SUM(F12:F34)</f>
        <v>0</v>
      </c>
      <c r="G36" s="154">
        <f>SUM(G12:G34)</f>
        <v>0</v>
      </c>
    </row>
    <row r="38" spans="1:7" x14ac:dyDescent="0.15">
      <c r="C38" s="165"/>
      <c r="E38" s="165"/>
    </row>
    <row r="39" spans="1:7" ht="12" customHeight="1" x14ac:dyDescent="0.15"/>
  </sheetData>
  <mergeCells count="11">
    <mergeCell ref="A1:G1"/>
    <mergeCell ref="A9:A11"/>
    <mergeCell ref="B9:B11"/>
    <mergeCell ref="C9:C11"/>
    <mergeCell ref="A3:B3"/>
    <mergeCell ref="D9:F9"/>
    <mergeCell ref="G9:G11"/>
    <mergeCell ref="D10:D11"/>
    <mergeCell ref="E10:E11"/>
    <mergeCell ref="F10:F11"/>
    <mergeCell ref="E7:G7"/>
  </mergeCells>
  <phoneticPr fontId="2"/>
  <conditionalFormatting sqref="C36:G36 G12:G34">
    <cfRule type="cellIs" dxfId="43" priority="2" stopIfTrue="1" operator="equal">
      <formula>0</formula>
    </cfRule>
  </conditionalFormatting>
  <conditionalFormatting sqref="A12:F34">
    <cfRule type="cellIs" dxfId="42" priority="3" stopIfTrue="1" operator="notEqual">
      <formula>""</formula>
    </cfRule>
  </conditionalFormatting>
  <conditionalFormatting sqref="C6">
    <cfRule type="cellIs" dxfId="41" priority="1" operator="equal">
      <formula>""</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6"/>
  <sheetViews>
    <sheetView view="pageBreakPreview" zoomScaleNormal="75" zoomScaleSheetLayoutView="75" workbookViewId="0">
      <pane ySplit="9" topLeftCell="A10" activePane="bottomLeft" state="frozen"/>
      <selection activeCell="C49" sqref="C49"/>
      <selection pane="bottomLeft" activeCell="L12" sqref="L12"/>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341" t="s">
        <v>217</v>
      </c>
      <c r="B1" s="342"/>
      <c r="C1" s="141"/>
      <c r="D1" s="9"/>
      <c r="E1" s="9"/>
      <c r="F1" s="9"/>
      <c r="G1" s="9"/>
      <c r="H1" s="9"/>
      <c r="I1" s="9"/>
    </row>
    <row r="2" spans="1:11" ht="17.25" x14ac:dyDescent="0.15">
      <c r="A2" s="347" t="s">
        <v>162</v>
      </c>
      <c r="B2" s="347"/>
      <c r="C2" s="347"/>
      <c r="D2" s="347"/>
      <c r="E2" s="347"/>
      <c r="F2" s="347"/>
      <c r="G2" s="347"/>
      <c r="H2" s="347"/>
      <c r="I2" s="347"/>
      <c r="J2" s="347"/>
      <c r="K2" s="347"/>
    </row>
    <row r="3" spans="1:11" ht="19.5" customHeight="1" x14ac:dyDescent="0.15">
      <c r="A3" s="339"/>
      <c r="B3" s="340"/>
      <c r="C3" s="340"/>
      <c r="D3" s="340"/>
      <c r="E3" s="340"/>
      <c r="F3" s="340"/>
      <c r="G3" s="340"/>
      <c r="H3" s="340"/>
      <c r="I3" s="340"/>
      <c r="J3" s="340"/>
      <c r="K3" s="340"/>
    </row>
    <row r="4" spans="1:11" s="44" customFormat="1" ht="14.25" customHeight="1" x14ac:dyDescent="0.15">
      <c r="A4" s="41" t="s">
        <v>449</v>
      </c>
      <c r="B4" s="42"/>
      <c r="C4" s="42"/>
      <c r="D4" s="43"/>
      <c r="E4" s="43"/>
      <c r="F4" s="43"/>
      <c r="G4" s="43"/>
      <c r="H4" s="43"/>
      <c r="I4" s="43"/>
      <c r="J4" s="43"/>
      <c r="K4" s="43"/>
    </row>
    <row r="5" spans="1:11" ht="14.25" x14ac:dyDescent="0.15">
      <c r="A5" s="1"/>
      <c r="B5" s="10"/>
      <c r="C5" s="11"/>
      <c r="D5" s="18"/>
      <c r="E5" s="1"/>
      <c r="F5" s="1"/>
      <c r="G5" s="40" t="s">
        <v>52</v>
      </c>
      <c r="H5" s="348" t="str">
        <f>IF(初めにお読みください!C8="","",初めにお読みください!C8)</f>
        <v/>
      </c>
      <c r="I5" s="348"/>
      <c r="J5" s="348"/>
      <c r="K5" s="348"/>
    </row>
    <row r="6" spans="1:11" x14ac:dyDescent="0.15">
      <c r="D6" s="1"/>
      <c r="E6" s="1"/>
      <c r="F6" s="1"/>
      <c r="H6" s="1"/>
      <c r="K6" s="6" t="s">
        <v>3</v>
      </c>
    </row>
    <row r="7" spans="1:11" x14ac:dyDescent="0.15">
      <c r="A7" s="351" t="s">
        <v>23</v>
      </c>
      <c r="B7" s="352" t="s">
        <v>61</v>
      </c>
      <c r="C7" s="322" t="s">
        <v>167</v>
      </c>
      <c r="D7" s="344" t="s">
        <v>411</v>
      </c>
      <c r="E7" s="345"/>
      <c r="F7" s="345"/>
      <c r="G7" s="345"/>
      <c r="H7" s="345"/>
      <c r="I7" s="345"/>
      <c r="J7" s="345"/>
      <c r="K7" s="346"/>
    </row>
    <row r="8" spans="1:11" ht="20.25" customHeight="1" x14ac:dyDescent="0.15">
      <c r="A8" s="351"/>
      <c r="B8" s="352"/>
      <c r="C8" s="323"/>
      <c r="D8" s="46" t="s">
        <v>21</v>
      </c>
      <c r="E8" s="343" t="s">
        <v>20</v>
      </c>
      <c r="F8" s="349"/>
      <c r="G8" s="350"/>
      <c r="H8" s="343" t="s">
        <v>22</v>
      </c>
      <c r="I8" s="328"/>
      <c r="J8" s="328"/>
      <c r="K8" s="329"/>
    </row>
    <row r="9" spans="1:11" ht="24" x14ac:dyDescent="0.15">
      <c r="A9" s="351"/>
      <c r="B9" s="352"/>
      <c r="C9" s="324"/>
      <c r="D9" s="30" t="s">
        <v>12</v>
      </c>
      <c r="E9" s="29" t="s">
        <v>13</v>
      </c>
      <c r="F9" s="17" t="s">
        <v>54</v>
      </c>
      <c r="G9" s="17" t="s">
        <v>272</v>
      </c>
      <c r="H9" s="29" t="s">
        <v>265</v>
      </c>
      <c r="I9" s="17" t="s">
        <v>374</v>
      </c>
      <c r="J9" s="17" t="s">
        <v>404</v>
      </c>
      <c r="K9" s="17" t="s">
        <v>375</v>
      </c>
    </row>
    <row r="10" spans="1:11" s="97" customFormat="1" ht="24.95" customHeight="1" x14ac:dyDescent="0.15">
      <c r="A10" s="129"/>
      <c r="B10" s="129"/>
      <c r="C10" s="130"/>
      <c r="D10" s="131"/>
      <c r="E10" s="131"/>
      <c r="F10" s="131"/>
      <c r="G10" s="45">
        <f t="shared" ref="G10:G32" si="0">SUM(E10:F10)</f>
        <v>0</v>
      </c>
      <c r="H10" s="131"/>
      <c r="I10" s="131"/>
      <c r="J10" s="131"/>
      <c r="K10" s="45">
        <f t="shared" ref="K10:K32" si="1">SUM(H10:J10)</f>
        <v>0</v>
      </c>
    </row>
    <row r="11" spans="1:11" s="97" customFormat="1" ht="24.95" customHeight="1" x14ac:dyDescent="0.15">
      <c r="A11" s="129"/>
      <c r="B11" s="129"/>
      <c r="C11" s="130"/>
      <c r="D11" s="131"/>
      <c r="E11" s="131"/>
      <c r="F11" s="131"/>
      <c r="G11" s="45">
        <f t="shared" si="0"/>
        <v>0</v>
      </c>
      <c r="H11" s="131"/>
      <c r="I11" s="131"/>
      <c r="J11" s="131"/>
      <c r="K11" s="45">
        <f t="shared" si="1"/>
        <v>0</v>
      </c>
    </row>
    <row r="12" spans="1:11" s="97" customFormat="1" ht="24.95" customHeight="1" x14ac:dyDescent="0.15">
      <c r="A12" s="129"/>
      <c r="B12" s="129"/>
      <c r="C12" s="130"/>
      <c r="D12" s="131"/>
      <c r="E12" s="131"/>
      <c r="F12" s="131"/>
      <c r="G12" s="45">
        <f t="shared" si="0"/>
        <v>0</v>
      </c>
      <c r="H12" s="131"/>
      <c r="I12" s="131"/>
      <c r="J12" s="131"/>
      <c r="K12" s="45">
        <f t="shared" si="1"/>
        <v>0</v>
      </c>
    </row>
    <row r="13" spans="1:11" s="97" customFormat="1" ht="24.95" customHeight="1" x14ac:dyDescent="0.15">
      <c r="A13" s="129"/>
      <c r="B13" s="129"/>
      <c r="C13" s="130"/>
      <c r="D13" s="131"/>
      <c r="E13" s="131"/>
      <c r="F13" s="131"/>
      <c r="G13" s="45">
        <f t="shared" si="0"/>
        <v>0</v>
      </c>
      <c r="H13" s="131"/>
      <c r="I13" s="131"/>
      <c r="J13" s="131"/>
      <c r="K13" s="45">
        <f t="shared" si="1"/>
        <v>0</v>
      </c>
    </row>
    <row r="14" spans="1:11" s="97" customFormat="1" ht="24.95" customHeight="1" x14ac:dyDescent="0.15">
      <c r="A14" s="129"/>
      <c r="B14" s="129"/>
      <c r="C14" s="130"/>
      <c r="D14" s="131"/>
      <c r="E14" s="131"/>
      <c r="F14" s="131"/>
      <c r="G14" s="45">
        <f t="shared" si="0"/>
        <v>0</v>
      </c>
      <c r="H14" s="131"/>
      <c r="I14" s="131"/>
      <c r="J14" s="131"/>
      <c r="K14" s="45">
        <f t="shared" si="1"/>
        <v>0</v>
      </c>
    </row>
    <row r="15" spans="1:11" s="97" customFormat="1" ht="24.95" customHeight="1" x14ac:dyDescent="0.15">
      <c r="A15" s="129"/>
      <c r="B15" s="129"/>
      <c r="C15" s="130"/>
      <c r="D15" s="131"/>
      <c r="E15" s="131"/>
      <c r="F15" s="131"/>
      <c r="G15" s="45">
        <f t="shared" si="0"/>
        <v>0</v>
      </c>
      <c r="H15" s="131"/>
      <c r="I15" s="131"/>
      <c r="J15" s="131"/>
      <c r="K15" s="45">
        <f t="shared" si="1"/>
        <v>0</v>
      </c>
    </row>
    <row r="16" spans="1:11" s="97" customFormat="1" ht="24.95" customHeight="1" x14ac:dyDescent="0.15">
      <c r="A16" s="129"/>
      <c r="B16" s="129"/>
      <c r="C16" s="130"/>
      <c r="D16" s="131"/>
      <c r="E16" s="131"/>
      <c r="F16" s="131"/>
      <c r="G16" s="45">
        <f t="shared" si="0"/>
        <v>0</v>
      </c>
      <c r="H16" s="131"/>
      <c r="I16" s="131"/>
      <c r="J16" s="131"/>
      <c r="K16" s="45">
        <f t="shared" si="1"/>
        <v>0</v>
      </c>
    </row>
    <row r="17" spans="1:11" s="97" customFormat="1" ht="24.95" customHeight="1" x14ac:dyDescent="0.15">
      <c r="A17" s="129"/>
      <c r="B17" s="129"/>
      <c r="C17" s="130"/>
      <c r="D17" s="131"/>
      <c r="E17" s="131"/>
      <c r="F17" s="131"/>
      <c r="G17" s="45">
        <f t="shared" si="0"/>
        <v>0</v>
      </c>
      <c r="H17" s="131"/>
      <c r="I17" s="131"/>
      <c r="J17" s="131"/>
      <c r="K17" s="45">
        <f t="shared" si="1"/>
        <v>0</v>
      </c>
    </row>
    <row r="18" spans="1:11" s="97" customFormat="1" ht="24.95" customHeight="1" x14ac:dyDescent="0.15">
      <c r="A18" s="129"/>
      <c r="B18" s="129"/>
      <c r="C18" s="130"/>
      <c r="D18" s="131"/>
      <c r="E18" s="131"/>
      <c r="F18" s="131"/>
      <c r="G18" s="45">
        <f t="shared" si="0"/>
        <v>0</v>
      </c>
      <c r="H18" s="131"/>
      <c r="I18" s="131"/>
      <c r="J18" s="131"/>
      <c r="K18" s="45">
        <f t="shared" si="1"/>
        <v>0</v>
      </c>
    </row>
    <row r="19" spans="1:11" s="97" customFormat="1" ht="24.95" customHeight="1" x14ac:dyDescent="0.15">
      <c r="A19" s="129"/>
      <c r="B19" s="129"/>
      <c r="C19" s="130"/>
      <c r="D19" s="131"/>
      <c r="E19" s="131"/>
      <c r="F19" s="131"/>
      <c r="G19" s="45">
        <f t="shared" si="0"/>
        <v>0</v>
      </c>
      <c r="H19" s="131"/>
      <c r="I19" s="131"/>
      <c r="J19" s="131"/>
      <c r="K19" s="45">
        <f t="shared" si="1"/>
        <v>0</v>
      </c>
    </row>
    <row r="20" spans="1:11" s="97" customFormat="1" ht="24.95" customHeight="1" x14ac:dyDescent="0.15">
      <c r="A20" s="129"/>
      <c r="B20" s="129"/>
      <c r="C20" s="130"/>
      <c r="D20" s="131"/>
      <c r="E20" s="131"/>
      <c r="F20" s="131"/>
      <c r="G20" s="45">
        <f t="shared" si="0"/>
        <v>0</v>
      </c>
      <c r="H20" s="131"/>
      <c r="I20" s="131"/>
      <c r="J20" s="131"/>
      <c r="K20" s="45">
        <f t="shared" si="1"/>
        <v>0</v>
      </c>
    </row>
    <row r="21" spans="1:11" s="97" customFormat="1" ht="24.95" customHeight="1" x14ac:dyDescent="0.15">
      <c r="A21" s="129"/>
      <c r="B21" s="129"/>
      <c r="C21" s="130"/>
      <c r="D21" s="131"/>
      <c r="E21" s="131"/>
      <c r="F21" s="131"/>
      <c r="G21" s="45">
        <f t="shared" si="0"/>
        <v>0</v>
      </c>
      <c r="H21" s="131"/>
      <c r="I21" s="131"/>
      <c r="J21" s="131"/>
      <c r="K21" s="45">
        <f t="shared" si="1"/>
        <v>0</v>
      </c>
    </row>
    <row r="22" spans="1:11" s="97" customFormat="1" ht="24.95" customHeight="1" x14ac:dyDescent="0.15">
      <c r="A22" s="129"/>
      <c r="B22" s="129"/>
      <c r="C22" s="130"/>
      <c r="D22" s="131"/>
      <c r="E22" s="131"/>
      <c r="F22" s="131"/>
      <c r="G22" s="45">
        <f t="shared" si="0"/>
        <v>0</v>
      </c>
      <c r="H22" s="131"/>
      <c r="I22" s="131"/>
      <c r="J22" s="131"/>
      <c r="K22" s="45">
        <f t="shared" si="1"/>
        <v>0</v>
      </c>
    </row>
    <row r="23" spans="1:11" s="97" customFormat="1" ht="24.95" customHeight="1" x14ac:dyDescent="0.15">
      <c r="A23" s="129"/>
      <c r="B23" s="129"/>
      <c r="C23" s="130"/>
      <c r="D23" s="131"/>
      <c r="E23" s="131"/>
      <c r="F23" s="131"/>
      <c r="G23" s="45">
        <f t="shared" si="0"/>
        <v>0</v>
      </c>
      <c r="H23" s="131"/>
      <c r="I23" s="131"/>
      <c r="J23" s="131"/>
      <c r="K23" s="45">
        <f t="shared" si="1"/>
        <v>0</v>
      </c>
    </row>
    <row r="24" spans="1:11" s="97" customFormat="1" ht="24.95" customHeight="1" x14ac:dyDescent="0.15">
      <c r="A24" s="129"/>
      <c r="B24" s="129"/>
      <c r="C24" s="130"/>
      <c r="D24" s="131"/>
      <c r="E24" s="131"/>
      <c r="F24" s="131"/>
      <c r="G24" s="45">
        <f t="shared" si="0"/>
        <v>0</v>
      </c>
      <c r="H24" s="131"/>
      <c r="I24" s="131"/>
      <c r="J24" s="131"/>
      <c r="K24" s="45">
        <f t="shared" si="1"/>
        <v>0</v>
      </c>
    </row>
    <row r="25" spans="1:11" s="97" customFormat="1" ht="24.95" customHeight="1" x14ac:dyDescent="0.15">
      <c r="A25" s="129"/>
      <c r="B25" s="129"/>
      <c r="C25" s="130"/>
      <c r="D25" s="131"/>
      <c r="E25" s="131"/>
      <c r="F25" s="131"/>
      <c r="G25" s="45">
        <f t="shared" si="0"/>
        <v>0</v>
      </c>
      <c r="H25" s="131"/>
      <c r="I25" s="131"/>
      <c r="J25" s="131"/>
      <c r="K25" s="45">
        <f t="shared" si="1"/>
        <v>0</v>
      </c>
    </row>
    <row r="26" spans="1:11" s="97" customFormat="1" ht="24.95" customHeight="1" x14ac:dyDescent="0.15">
      <c r="A26" s="129"/>
      <c r="B26" s="129"/>
      <c r="C26" s="130"/>
      <c r="D26" s="131"/>
      <c r="E26" s="131"/>
      <c r="F26" s="131"/>
      <c r="G26" s="45">
        <f t="shared" si="0"/>
        <v>0</v>
      </c>
      <c r="H26" s="131"/>
      <c r="I26" s="131"/>
      <c r="J26" s="131"/>
      <c r="K26" s="45">
        <f t="shared" si="1"/>
        <v>0</v>
      </c>
    </row>
    <row r="27" spans="1:11" s="97" customFormat="1" ht="24.95" customHeight="1" x14ac:dyDescent="0.15">
      <c r="A27" s="129"/>
      <c r="B27" s="129"/>
      <c r="C27" s="130"/>
      <c r="D27" s="131"/>
      <c r="E27" s="131"/>
      <c r="F27" s="131"/>
      <c r="G27" s="45">
        <f t="shared" si="0"/>
        <v>0</v>
      </c>
      <c r="H27" s="131"/>
      <c r="I27" s="131"/>
      <c r="J27" s="131"/>
      <c r="K27" s="45">
        <f t="shared" si="1"/>
        <v>0</v>
      </c>
    </row>
    <row r="28" spans="1:11" s="97" customFormat="1" ht="24.95" customHeight="1" x14ac:dyDescent="0.15">
      <c r="A28" s="129"/>
      <c r="B28" s="129"/>
      <c r="C28" s="130"/>
      <c r="D28" s="131"/>
      <c r="E28" s="131"/>
      <c r="F28" s="131"/>
      <c r="G28" s="45">
        <f t="shared" si="0"/>
        <v>0</v>
      </c>
      <c r="H28" s="131"/>
      <c r="I28" s="131"/>
      <c r="J28" s="131"/>
      <c r="K28" s="45">
        <f t="shared" si="1"/>
        <v>0</v>
      </c>
    </row>
    <row r="29" spans="1:11" s="97" customFormat="1" ht="24.95" customHeight="1" x14ac:dyDescent="0.15">
      <c r="A29" s="129"/>
      <c r="B29" s="129"/>
      <c r="C29" s="130"/>
      <c r="D29" s="131"/>
      <c r="E29" s="131"/>
      <c r="F29" s="131"/>
      <c r="G29" s="45">
        <f t="shared" si="0"/>
        <v>0</v>
      </c>
      <c r="H29" s="131"/>
      <c r="I29" s="131"/>
      <c r="J29" s="131"/>
      <c r="K29" s="45">
        <f t="shared" si="1"/>
        <v>0</v>
      </c>
    </row>
    <row r="30" spans="1:11" s="97" customFormat="1" ht="24.95" customHeight="1" x14ac:dyDescent="0.15">
      <c r="A30" s="129"/>
      <c r="B30" s="129"/>
      <c r="C30" s="130"/>
      <c r="D30" s="131"/>
      <c r="E30" s="131"/>
      <c r="F30" s="131"/>
      <c r="G30" s="45">
        <f t="shared" si="0"/>
        <v>0</v>
      </c>
      <c r="H30" s="131"/>
      <c r="I30" s="131"/>
      <c r="J30" s="131"/>
      <c r="K30" s="45">
        <f t="shared" si="1"/>
        <v>0</v>
      </c>
    </row>
    <row r="31" spans="1:11" s="97" customFormat="1" ht="24.95" customHeight="1" x14ac:dyDescent="0.15">
      <c r="A31" s="129"/>
      <c r="B31" s="129"/>
      <c r="C31" s="130"/>
      <c r="D31" s="131"/>
      <c r="E31" s="131"/>
      <c r="F31" s="131"/>
      <c r="G31" s="45">
        <f t="shared" si="0"/>
        <v>0</v>
      </c>
      <c r="H31" s="131"/>
      <c r="I31" s="131"/>
      <c r="J31" s="131"/>
      <c r="K31" s="45">
        <f t="shared" si="1"/>
        <v>0</v>
      </c>
    </row>
    <row r="32" spans="1:11" s="97" customFormat="1" ht="24.95" customHeight="1" thickBot="1" x14ac:dyDescent="0.2">
      <c r="A32" s="129"/>
      <c r="B32" s="129"/>
      <c r="C32" s="130"/>
      <c r="D32" s="131"/>
      <c r="E32" s="131"/>
      <c r="F32" s="131"/>
      <c r="G32" s="45">
        <f t="shared" si="0"/>
        <v>0</v>
      </c>
      <c r="H32" s="131"/>
      <c r="I32" s="131"/>
      <c r="J32" s="131"/>
      <c r="K32" s="45">
        <f t="shared" si="1"/>
        <v>0</v>
      </c>
    </row>
    <row r="33" spans="1:11" ht="14.25" x14ac:dyDescent="0.15">
      <c r="A33" s="7"/>
      <c r="B33" s="7"/>
      <c r="C33" s="23" t="s">
        <v>6</v>
      </c>
      <c r="D33" s="90" t="s">
        <v>24</v>
      </c>
      <c r="E33" s="25" t="s">
        <v>10</v>
      </c>
      <c r="F33" s="37" t="s">
        <v>11</v>
      </c>
      <c r="G33" s="93" t="s">
        <v>373</v>
      </c>
      <c r="H33" s="25" t="s">
        <v>376</v>
      </c>
      <c r="I33" s="23" t="s">
        <v>377</v>
      </c>
      <c r="J33" s="23" t="s">
        <v>378</v>
      </c>
      <c r="K33" s="127" t="s">
        <v>379</v>
      </c>
    </row>
    <row r="34" spans="1:11" ht="14.25" x14ac:dyDescent="0.15">
      <c r="A34" s="144"/>
      <c r="B34" s="144"/>
      <c r="C34" s="145"/>
      <c r="D34" s="148">
        <f>COUNTIF(D10:D32,"&gt;0")</f>
        <v>0</v>
      </c>
      <c r="E34" s="146"/>
      <c r="F34" s="147"/>
      <c r="G34" s="148">
        <f>COUNTIF(G10:G32,"&gt;0")</f>
        <v>0</v>
      </c>
      <c r="H34" s="146"/>
      <c r="I34" s="145"/>
      <c r="J34" s="145"/>
      <c r="K34" s="148">
        <f>COUNTIF(K10:K32,"&gt;0")</f>
        <v>0</v>
      </c>
    </row>
    <row r="35" spans="1:11" s="97" customFormat="1" ht="24.75" customHeight="1" thickBot="1" x14ac:dyDescent="0.2">
      <c r="A35" s="47"/>
      <c r="B35" s="47" t="s">
        <v>28</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40" priority="2" stopIfTrue="1" operator="equal">
      <formula>0</formula>
    </cfRule>
  </conditionalFormatting>
  <conditionalFormatting sqref="A10:F32 H10:J32">
    <cfRule type="cellIs" dxfId="39" priority="3" stopIfTrue="1" operator="notEqual">
      <formula>""</formula>
    </cfRule>
  </conditionalFormatting>
  <conditionalFormatting sqref="C4">
    <cfRule type="cellIs" dxfId="38" priority="1" operator="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6"/>
  <sheetViews>
    <sheetView view="pageBreakPreview" zoomScaleNormal="100" zoomScaleSheetLayoutView="100" workbookViewId="0">
      <pane ySplit="9" topLeftCell="A10" activePane="bottomLeft" state="frozen"/>
      <selection activeCell="C49" sqref="C49"/>
      <selection pane="bottomLeft" activeCell="C4" sqref="C4"/>
    </sheetView>
  </sheetViews>
  <sheetFormatPr defaultRowHeight="13.5" x14ac:dyDescent="0.15"/>
  <cols>
    <col min="1" max="1" width="3.75" customWidth="1"/>
    <col min="2" max="2" width="10.25" customWidth="1"/>
    <col min="3" max="3" width="12.25" customWidth="1"/>
    <col min="4" max="14" width="7" customWidth="1"/>
  </cols>
  <sheetData>
    <row r="1" spans="1:14" x14ac:dyDescent="0.15">
      <c r="A1" s="341" t="s">
        <v>218</v>
      </c>
      <c r="B1" s="342"/>
      <c r="C1" s="141"/>
      <c r="D1" s="9"/>
      <c r="E1" s="9"/>
      <c r="F1" s="9"/>
      <c r="G1" s="9"/>
      <c r="H1" s="9"/>
      <c r="I1" s="9"/>
      <c r="J1" s="9"/>
      <c r="K1" s="9"/>
      <c r="L1" s="9"/>
    </row>
    <row r="2" spans="1:14" ht="17.25" x14ac:dyDescent="0.15">
      <c r="A2" s="354" t="s">
        <v>263</v>
      </c>
      <c r="B2" s="354"/>
      <c r="C2" s="354"/>
      <c r="D2" s="354"/>
      <c r="E2" s="354"/>
      <c r="F2" s="354"/>
      <c r="G2" s="354"/>
      <c r="H2" s="354"/>
      <c r="I2" s="354"/>
      <c r="J2" s="354"/>
      <c r="K2" s="354"/>
      <c r="L2" s="354"/>
      <c r="M2" s="354"/>
      <c r="N2" s="354"/>
    </row>
    <row r="3" spans="1:14" ht="19.5" customHeight="1" x14ac:dyDescent="0.15">
      <c r="A3" s="339"/>
      <c r="B3" s="340"/>
      <c r="C3" s="340"/>
      <c r="D3" s="340"/>
      <c r="E3" s="340"/>
      <c r="F3" s="340"/>
      <c r="G3" s="340"/>
      <c r="H3" s="340"/>
      <c r="I3" s="340"/>
      <c r="J3" s="340"/>
      <c r="K3" s="340"/>
      <c r="L3" s="340"/>
      <c r="M3" s="340"/>
      <c r="N3" s="340"/>
    </row>
    <row r="4" spans="1:14" s="44" customFormat="1" ht="14.25" customHeight="1" x14ac:dyDescent="0.15">
      <c r="A4" s="41" t="s">
        <v>449</v>
      </c>
      <c r="B4" s="42"/>
      <c r="C4" s="42"/>
      <c r="D4" s="43"/>
      <c r="E4" s="43"/>
      <c r="F4" s="43"/>
      <c r="G4" s="43"/>
      <c r="H4" s="43"/>
      <c r="I4" s="43"/>
      <c r="J4" s="43"/>
      <c r="K4" s="43"/>
      <c r="L4" s="43"/>
      <c r="M4" s="43"/>
      <c r="N4" s="43"/>
    </row>
    <row r="5" spans="1:14" ht="14.25" x14ac:dyDescent="0.15">
      <c r="A5" s="1"/>
      <c r="B5" s="10"/>
      <c r="C5" s="11"/>
      <c r="D5" s="18"/>
      <c r="E5" s="1"/>
      <c r="F5" s="1"/>
      <c r="G5" s="215"/>
      <c r="H5" s="1"/>
      <c r="I5" s="1"/>
      <c r="J5" s="40" t="s">
        <v>52</v>
      </c>
      <c r="K5" s="348" t="str">
        <f>IF(初めにお読みください!C8="","",初めにお読みください!C8)</f>
        <v/>
      </c>
      <c r="L5" s="348"/>
      <c r="M5" s="348"/>
      <c r="N5" s="348"/>
    </row>
    <row r="6" spans="1:14" x14ac:dyDescent="0.15">
      <c r="D6" s="1"/>
      <c r="E6" s="1"/>
      <c r="F6" s="1"/>
      <c r="H6" s="1"/>
      <c r="I6" s="1"/>
      <c r="K6" s="1"/>
      <c r="N6" s="6" t="s">
        <v>25</v>
      </c>
    </row>
    <row r="7" spans="1:14" x14ac:dyDescent="0.15">
      <c r="A7" s="351" t="s">
        <v>26</v>
      </c>
      <c r="B7" s="352" t="s">
        <v>61</v>
      </c>
      <c r="C7" s="355" t="s">
        <v>167</v>
      </c>
      <c r="D7" s="353" t="s">
        <v>411</v>
      </c>
      <c r="E7" s="345"/>
      <c r="F7" s="345"/>
      <c r="G7" s="345"/>
      <c r="H7" s="345"/>
      <c r="I7" s="345"/>
      <c r="J7" s="345"/>
      <c r="K7" s="345"/>
      <c r="L7" s="345"/>
      <c r="M7" s="345"/>
      <c r="N7" s="346"/>
    </row>
    <row r="8" spans="1:14" ht="36" x14ac:dyDescent="0.15">
      <c r="A8" s="351"/>
      <c r="B8" s="352"/>
      <c r="C8" s="356"/>
      <c r="D8" s="166" t="s">
        <v>68</v>
      </c>
      <c r="E8" s="343" t="s">
        <v>262</v>
      </c>
      <c r="F8" s="349"/>
      <c r="G8" s="350"/>
      <c r="H8" s="343" t="s">
        <v>69</v>
      </c>
      <c r="I8" s="349"/>
      <c r="J8" s="350"/>
      <c r="K8" s="343" t="s">
        <v>70</v>
      </c>
      <c r="L8" s="328"/>
      <c r="M8" s="328"/>
      <c r="N8" s="329"/>
    </row>
    <row r="9" spans="1:14" ht="41.25" customHeight="1" x14ac:dyDescent="0.15">
      <c r="A9" s="351"/>
      <c r="B9" s="352"/>
      <c r="C9" s="357"/>
      <c r="D9" s="30" t="s">
        <v>64</v>
      </c>
      <c r="E9" s="29" t="s">
        <v>65</v>
      </c>
      <c r="F9" s="17" t="s">
        <v>54</v>
      </c>
      <c r="G9" s="17" t="s">
        <v>272</v>
      </c>
      <c r="H9" s="29" t="s">
        <v>265</v>
      </c>
      <c r="I9" s="17" t="s">
        <v>266</v>
      </c>
      <c r="J9" s="17" t="s">
        <v>267</v>
      </c>
      <c r="K9" s="29" t="s">
        <v>268</v>
      </c>
      <c r="L9" s="17" t="s">
        <v>269</v>
      </c>
      <c r="M9" s="17" t="s">
        <v>270</v>
      </c>
      <c r="N9" s="17" t="s">
        <v>271</v>
      </c>
    </row>
    <row r="10" spans="1:14" s="157" customFormat="1" ht="24.95" customHeight="1" x14ac:dyDescent="0.15">
      <c r="A10" s="129"/>
      <c r="B10" s="129"/>
      <c r="C10" s="130"/>
      <c r="D10" s="131"/>
      <c r="E10" s="131"/>
      <c r="F10" s="131"/>
      <c r="G10" s="45">
        <f t="shared" ref="G10:G31" si="0">SUM(E10:F10)</f>
        <v>0</v>
      </c>
      <c r="H10" s="131"/>
      <c r="I10" s="131"/>
      <c r="J10" s="45">
        <f t="shared" ref="J10:J31" si="1">SUM(H10:I10)</f>
        <v>0</v>
      </c>
      <c r="K10" s="131"/>
      <c r="L10" s="131"/>
      <c r="M10" s="131"/>
      <c r="N10" s="45">
        <f t="shared" ref="N10:N32" si="2">SUM(K10:M10)</f>
        <v>0</v>
      </c>
    </row>
    <row r="11" spans="1:14" s="157" customFormat="1" ht="24.95" customHeight="1" x14ac:dyDescent="0.15">
      <c r="A11" s="129"/>
      <c r="B11" s="129"/>
      <c r="C11" s="130"/>
      <c r="D11" s="131"/>
      <c r="E11" s="131"/>
      <c r="F11" s="131"/>
      <c r="G11" s="45">
        <f t="shared" si="0"/>
        <v>0</v>
      </c>
      <c r="H11" s="131"/>
      <c r="I11" s="131"/>
      <c r="J11" s="45">
        <f t="shared" si="1"/>
        <v>0</v>
      </c>
      <c r="K11" s="131"/>
      <c r="L11" s="131"/>
      <c r="M11" s="131"/>
      <c r="N11" s="45">
        <f t="shared" si="2"/>
        <v>0</v>
      </c>
    </row>
    <row r="12" spans="1:14" s="157" customFormat="1" ht="24.95" customHeight="1" x14ac:dyDescent="0.15">
      <c r="A12" s="129"/>
      <c r="B12" s="129"/>
      <c r="C12" s="130"/>
      <c r="D12" s="131"/>
      <c r="E12" s="131"/>
      <c r="F12" s="131"/>
      <c r="G12" s="45">
        <f t="shared" si="0"/>
        <v>0</v>
      </c>
      <c r="H12" s="131"/>
      <c r="I12" s="131"/>
      <c r="J12" s="45">
        <f t="shared" si="1"/>
        <v>0</v>
      </c>
      <c r="K12" s="131"/>
      <c r="L12" s="131"/>
      <c r="M12" s="131"/>
      <c r="N12" s="45">
        <f t="shared" si="2"/>
        <v>0</v>
      </c>
    </row>
    <row r="13" spans="1:14" s="157" customFormat="1" ht="24.95" customHeight="1" x14ac:dyDescent="0.15">
      <c r="A13" s="129"/>
      <c r="B13" s="129"/>
      <c r="C13" s="130"/>
      <c r="D13" s="131"/>
      <c r="E13" s="131"/>
      <c r="F13" s="131"/>
      <c r="G13" s="45">
        <f t="shared" si="0"/>
        <v>0</v>
      </c>
      <c r="H13" s="131"/>
      <c r="I13" s="131"/>
      <c r="J13" s="45">
        <f t="shared" si="1"/>
        <v>0</v>
      </c>
      <c r="K13" s="131"/>
      <c r="L13" s="131"/>
      <c r="M13" s="131"/>
      <c r="N13" s="45">
        <f t="shared" si="2"/>
        <v>0</v>
      </c>
    </row>
    <row r="14" spans="1:14" s="157" customFormat="1" ht="24.95" customHeight="1" x14ac:dyDescent="0.15">
      <c r="A14" s="129"/>
      <c r="B14" s="129"/>
      <c r="C14" s="130"/>
      <c r="D14" s="131"/>
      <c r="E14" s="131"/>
      <c r="F14" s="131"/>
      <c r="G14" s="45">
        <f t="shared" si="0"/>
        <v>0</v>
      </c>
      <c r="H14" s="131"/>
      <c r="I14" s="131"/>
      <c r="J14" s="45">
        <f t="shared" si="1"/>
        <v>0</v>
      </c>
      <c r="K14" s="131"/>
      <c r="L14" s="131"/>
      <c r="M14" s="131"/>
      <c r="N14" s="45">
        <f t="shared" si="2"/>
        <v>0</v>
      </c>
    </row>
    <row r="15" spans="1:14" s="157" customFormat="1" ht="24.95" customHeight="1" x14ac:dyDescent="0.15">
      <c r="A15" s="129"/>
      <c r="B15" s="129"/>
      <c r="C15" s="130"/>
      <c r="D15" s="131"/>
      <c r="E15" s="131"/>
      <c r="F15" s="131"/>
      <c r="G15" s="45">
        <f t="shared" si="0"/>
        <v>0</v>
      </c>
      <c r="H15" s="131"/>
      <c r="I15" s="131"/>
      <c r="J15" s="45">
        <f t="shared" si="1"/>
        <v>0</v>
      </c>
      <c r="K15" s="131"/>
      <c r="L15" s="131"/>
      <c r="M15" s="131"/>
      <c r="N15" s="45">
        <f t="shared" si="2"/>
        <v>0</v>
      </c>
    </row>
    <row r="16" spans="1:14" s="157" customFormat="1" ht="24.95" customHeight="1" x14ac:dyDescent="0.15">
      <c r="A16" s="129"/>
      <c r="B16" s="129"/>
      <c r="C16" s="130"/>
      <c r="D16" s="131"/>
      <c r="E16" s="131"/>
      <c r="F16" s="131"/>
      <c r="G16" s="45">
        <f t="shared" si="0"/>
        <v>0</v>
      </c>
      <c r="H16" s="131"/>
      <c r="I16" s="131"/>
      <c r="J16" s="45">
        <f t="shared" si="1"/>
        <v>0</v>
      </c>
      <c r="K16" s="131"/>
      <c r="L16" s="131"/>
      <c r="M16" s="131"/>
      <c r="N16" s="45">
        <f t="shared" si="2"/>
        <v>0</v>
      </c>
    </row>
    <row r="17" spans="1:14" s="157" customFormat="1" ht="24.95" customHeight="1" x14ac:dyDescent="0.15">
      <c r="A17" s="129"/>
      <c r="B17" s="129"/>
      <c r="C17" s="130"/>
      <c r="D17" s="131"/>
      <c r="E17" s="131"/>
      <c r="F17" s="131"/>
      <c r="G17" s="45">
        <f t="shared" si="0"/>
        <v>0</v>
      </c>
      <c r="H17" s="131"/>
      <c r="I17" s="131"/>
      <c r="J17" s="45">
        <f t="shared" si="1"/>
        <v>0</v>
      </c>
      <c r="K17" s="131"/>
      <c r="L17" s="131"/>
      <c r="M17" s="131"/>
      <c r="N17" s="45">
        <f t="shared" si="2"/>
        <v>0</v>
      </c>
    </row>
    <row r="18" spans="1:14" s="157" customFormat="1" ht="24.95" customHeight="1" x14ac:dyDescent="0.15">
      <c r="A18" s="129"/>
      <c r="B18" s="129"/>
      <c r="C18" s="130"/>
      <c r="D18" s="131"/>
      <c r="E18" s="131"/>
      <c r="F18" s="131"/>
      <c r="G18" s="45">
        <f t="shared" si="0"/>
        <v>0</v>
      </c>
      <c r="H18" s="131"/>
      <c r="I18" s="131"/>
      <c r="J18" s="45">
        <f t="shared" si="1"/>
        <v>0</v>
      </c>
      <c r="K18" s="131"/>
      <c r="L18" s="131"/>
      <c r="M18" s="131"/>
      <c r="N18" s="45">
        <f t="shared" si="2"/>
        <v>0</v>
      </c>
    </row>
    <row r="19" spans="1:14" s="157" customFormat="1" ht="24.95" customHeight="1" x14ac:dyDescent="0.15">
      <c r="A19" s="129"/>
      <c r="B19" s="129"/>
      <c r="C19" s="130"/>
      <c r="D19" s="131"/>
      <c r="E19" s="131"/>
      <c r="F19" s="131"/>
      <c r="G19" s="45">
        <f t="shared" si="0"/>
        <v>0</v>
      </c>
      <c r="H19" s="131"/>
      <c r="I19" s="131"/>
      <c r="J19" s="45">
        <f t="shared" si="1"/>
        <v>0</v>
      </c>
      <c r="K19" s="131"/>
      <c r="L19" s="131"/>
      <c r="M19" s="131"/>
      <c r="N19" s="45">
        <f t="shared" si="2"/>
        <v>0</v>
      </c>
    </row>
    <row r="20" spans="1:14" s="157" customFormat="1" ht="24.95" customHeight="1" x14ac:dyDescent="0.15">
      <c r="A20" s="129"/>
      <c r="B20" s="129"/>
      <c r="C20" s="130"/>
      <c r="D20" s="131"/>
      <c r="E20" s="131"/>
      <c r="F20" s="131"/>
      <c r="G20" s="45">
        <f t="shared" si="0"/>
        <v>0</v>
      </c>
      <c r="H20" s="131"/>
      <c r="I20" s="131"/>
      <c r="J20" s="45">
        <f t="shared" si="1"/>
        <v>0</v>
      </c>
      <c r="K20" s="131"/>
      <c r="L20" s="131"/>
      <c r="M20" s="131"/>
      <c r="N20" s="45">
        <f t="shared" si="2"/>
        <v>0</v>
      </c>
    </row>
    <row r="21" spans="1:14" s="157" customFormat="1" ht="24.95" customHeight="1" x14ac:dyDescent="0.15">
      <c r="A21" s="129"/>
      <c r="B21" s="129"/>
      <c r="C21" s="130"/>
      <c r="D21" s="131"/>
      <c r="E21" s="131"/>
      <c r="F21" s="131"/>
      <c r="G21" s="45">
        <f t="shared" si="0"/>
        <v>0</v>
      </c>
      <c r="H21" s="131"/>
      <c r="I21" s="131"/>
      <c r="J21" s="45">
        <f t="shared" si="1"/>
        <v>0</v>
      </c>
      <c r="K21" s="131"/>
      <c r="L21" s="131"/>
      <c r="M21" s="131"/>
      <c r="N21" s="45">
        <f t="shared" si="2"/>
        <v>0</v>
      </c>
    </row>
    <row r="22" spans="1:14" s="157" customFormat="1" ht="24.95" customHeight="1" x14ac:dyDescent="0.15">
      <c r="A22" s="129"/>
      <c r="B22" s="129"/>
      <c r="C22" s="130"/>
      <c r="D22" s="131"/>
      <c r="E22" s="131"/>
      <c r="F22" s="131"/>
      <c r="G22" s="45">
        <f t="shared" si="0"/>
        <v>0</v>
      </c>
      <c r="H22" s="131"/>
      <c r="I22" s="131"/>
      <c r="J22" s="45">
        <f t="shared" si="1"/>
        <v>0</v>
      </c>
      <c r="K22" s="131"/>
      <c r="L22" s="131"/>
      <c r="M22" s="131"/>
      <c r="N22" s="45">
        <f t="shared" si="2"/>
        <v>0</v>
      </c>
    </row>
    <row r="23" spans="1:14" s="157" customFormat="1" ht="24.95" customHeight="1" x14ac:dyDescent="0.15">
      <c r="A23" s="129"/>
      <c r="B23" s="129"/>
      <c r="C23" s="130"/>
      <c r="D23" s="131"/>
      <c r="E23" s="131"/>
      <c r="F23" s="131"/>
      <c r="G23" s="45">
        <f t="shared" si="0"/>
        <v>0</v>
      </c>
      <c r="H23" s="131"/>
      <c r="I23" s="131"/>
      <c r="J23" s="45">
        <f t="shared" si="1"/>
        <v>0</v>
      </c>
      <c r="K23" s="131"/>
      <c r="L23" s="131"/>
      <c r="M23" s="131"/>
      <c r="N23" s="45">
        <f t="shared" si="2"/>
        <v>0</v>
      </c>
    </row>
    <row r="24" spans="1:14" s="157" customFormat="1" ht="24.95" customHeight="1" x14ac:dyDescent="0.15">
      <c r="A24" s="129"/>
      <c r="B24" s="129"/>
      <c r="C24" s="130"/>
      <c r="D24" s="131"/>
      <c r="E24" s="131"/>
      <c r="F24" s="131"/>
      <c r="G24" s="45">
        <f t="shared" si="0"/>
        <v>0</v>
      </c>
      <c r="H24" s="131"/>
      <c r="I24" s="131"/>
      <c r="J24" s="45">
        <f t="shared" si="1"/>
        <v>0</v>
      </c>
      <c r="K24" s="131"/>
      <c r="L24" s="131"/>
      <c r="M24" s="131"/>
      <c r="N24" s="45">
        <f t="shared" si="2"/>
        <v>0</v>
      </c>
    </row>
    <row r="25" spans="1:14" s="157" customFormat="1" ht="24.95" customHeight="1" x14ac:dyDescent="0.15">
      <c r="A25" s="129"/>
      <c r="B25" s="129"/>
      <c r="C25" s="130"/>
      <c r="D25" s="131"/>
      <c r="E25" s="131"/>
      <c r="F25" s="131"/>
      <c r="G25" s="45">
        <f t="shared" si="0"/>
        <v>0</v>
      </c>
      <c r="H25" s="131"/>
      <c r="I25" s="131"/>
      <c r="J25" s="45">
        <f t="shared" si="1"/>
        <v>0</v>
      </c>
      <c r="K25" s="131"/>
      <c r="L25" s="131"/>
      <c r="M25" s="131"/>
      <c r="N25" s="45">
        <f t="shared" si="2"/>
        <v>0</v>
      </c>
    </row>
    <row r="26" spans="1:14" s="157" customFormat="1" ht="24.95" customHeight="1" x14ac:dyDescent="0.15">
      <c r="A26" s="129"/>
      <c r="B26" s="129"/>
      <c r="C26" s="130"/>
      <c r="D26" s="131"/>
      <c r="E26" s="131"/>
      <c r="F26" s="131"/>
      <c r="G26" s="45">
        <f t="shared" si="0"/>
        <v>0</v>
      </c>
      <c r="H26" s="131"/>
      <c r="I26" s="131"/>
      <c r="J26" s="45">
        <f t="shared" si="1"/>
        <v>0</v>
      </c>
      <c r="K26" s="131"/>
      <c r="L26" s="131"/>
      <c r="M26" s="131"/>
      <c r="N26" s="45">
        <f t="shared" si="2"/>
        <v>0</v>
      </c>
    </row>
    <row r="27" spans="1:14" s="157" customFormat="1" ht="24.95" customHeight="1" x14ac:dyDescent="0.15">
      <c r="A27" s="129"/>
      <c r="B27" s="129"/>
      <c r="C27" s="130"/>
      <c r="D27" s="131"/>
      <c r="E27" s="131"/>
      <c r="F27" s="131"/>
      <c r="G27" s="45">
        <f t="shared" si="0"/>
        <v>0</v>
      </c>
      <c r="H27" s="131"/>
      <c r="I27" s="131"/>
      <c r="J27" s="45">
        <f t="shared" si="1"/>
        <v>0</v>
      </c>
      <c r="K27" s="131"/>
      <c r="L27" s="131"/>
      <c r="M27" s="131"/>
      <c r="N27" s="45">
        <f t="shared" si="2"/>
        <v>0</v>
      </c>
    </row>
    <row r="28" spans="1:14" s="157" customFormat="1" ht="24.95" customHeight="1" x14ac:dyDescent="0.15">
      <c r="A28" s="129"/>
      <c r="B28" s="129"/>
      <c r="C28" s="130"/>
      <c r="D28" s="131"/>
      <c r="E28" s="131"/>
      <c r="F28" s="131"/>
      <c r="G28" s="45">
        <f t="shared" si="0"/>
        <v>0</v>
      </c>
      <c r="H28" s="131"/>
      <c r="I28" s="131"/>
      <c r="J28" s="45">
        <f t="shared" si="1"/>
        <v>0</v>
      </c>
      <c r="K28" s="131"/>
      <c r="L28" s="131"/>
      <c r="M28" s="131"/>
      <c r="N28" s="45">
        <f t="shared" si="2"/>
        <v>0</v>
      </c>
    </row>
    <row r="29" spans="1:14" s="157" customFormat="1" ht="24.95" customHeight="1" x14ac:dyDescent="0.15">
      <c r="A29" s="129"/>
      <c r="B29" s="129"/>
      <c r="C29" s="130"/>
      <c r="D29" s="131"/>
      <c r="E29" s="131"/>
      <c r="F29" s="131"/>
      <c r="G29" s="45">
        <f t="shared" si="0"/>
        <v>0</v>
      </c>
      <c r="H29" s="131"/>
      <c r="I29" s="131"/>
      <c r="J29" s="45">
        <f t="shared" si="1"/>
        <v>0</v>
      </c>
      <c r="K29" s="131"/>
      <c r="L29" s="131"/>
      <c r="M29" s="131"/>
      <c r="N29" s="45">
        <f t="shared" si="2"/>
        <v>0</v>
      </c>
    </row>
    <row r="30" spans="1:14" s="157" customFormat="1" ht="24.95" customHeight="1" x14ac:dyDescent="0.15">
      <c r="A30" s="129"/>
      <c r="B30" s="129"/>
      <c r="C30" s="130"/>
      <c r="D30" s="131"/>
      <c r="E30" s="131"/>
      <c r="F30" s="131"/>
      <c r="G30" s="45">
        <f t="shared" si="0"/>
        <v>0</v>
      </c>
      <c r="H30" s="131"/>
      <c r="I30" s="131"/>
      <c r="J30" s="45">
        <f t="shared" si="1"/>
        <v>0</v>
      </c>
      <c r="K30" s="131"/>
      <c r="L30" s="131"/>
      <c r="M30" s="131"/>
      <c r="N30" s="45">
        <f t="shared" si="2"/>
        <v>0</v>
      </c>
    </row>
    <row r="31" spans="1:14" s="157" customFormat="1" ht="24.95" customHeight="1" x14ac:dyDescent="0.15">
      <c r="A31" s="129"/>
      <c r="B31" s="129"/>
      <c r="C31" s="130"/>
      <c r="D31" s="131"/>
      <c r="E31" s="131"/>
      <c r="F31" s="131"/>
      <c r="G31" s="45">
        <f t="shared" si="0"/>
        <v>0</v>
      </c>
      <c r="H31" s="131"/>
      <c r="I31" s="131"/>
      <c r="J31" s="45">
        <f t="shared" si="1"/>
        <v>0</v>
      </c>
      <c r="K31" s="131"/>
      <c r="L31" s="131"/>
      <c r="M31" s="131"/>
      <c r="N31" s="45">
        <f t="shared" si="2"/>
        <v>0</v>
      </c>
    </row>
    <row r="32" spans="1:14" s="157" customFormat="1" ht="24.95" customHeight="1" thickBot="1" x14ac:dyDescent="0.2">
      <c r="A32" s="129"/>
      <c r="B32" s="129"/>
      <c r="C32" s="130"/>
      <c r="D32" s="131"/>
      <c r="E32" s="131"/>
      <c r="F32" s="131"/>
      <c r="G32" s="45">
        <f>SUM(E32:F32)</f>
        <v>0</v>
      </c>
      <c r="H32" s="131"/>
      <c r="I32" s="131"/>
      <c r="J32" s="45">
        <f>SUM(H32:I32)</f>
        <v>0</v>
      </c>
      <c r="K32" s="131"/>
      <c r="L32" s="131"/>
      <c r="M32" s="131"/>
      <c r="N32" s="45">
        <f t="shared" si="2"/>
        <v>0</v>
      </c>
    </row>
    <row r="33" spans="1:14" ht="14.25" x14ac:dyDescent="0.15">
      <c r="A33" s="7"/>
      <c r="B33" s="7"/>
      <c r="C33" s="23" t="s">
        <v>66</v>
      </c>
      <c r="D33" s="90" t="s">
        <v>67</v>
      </c>
      <c r="E33" s="25" t="s">
        <v>8</v>
      </c>
      <c r="F33" s="37" t="s">
        <v>9</v>
      </c>
      <c r="G33" s="93" t="s">
        <v>273</v>
      </c>
      <c r="H33" s="25" t="s">
        <v>274</v>
      </c>
      <c r="I33" s="37" t="s">
        <v>275</v>
      </c>
      <c r="J33" s="93" t="s">
        <v>276</v>
      </c>
      <c r="K33" s="25" t="s">
        <v>277</v>
      </c>
      <c r="L33" s="23" t="s">
        <v>278</v>
      </c>
      <c r="M33" s="23" t="s">
        <v>279</v>
      </c>
      <c r="N33" s="127" t="s">
        <v>280</v>
      </c>
    </row>
    <row r="34" spans="1:14" ht="14.25" x14ac:dyDescent="0.15">
      <c r="A34" s="144"/>
      <c r="B34" s="144"/>
      <c r="C34" s="145"/>
      <c r="D34" s="148">
        <f>COUNTIF(D10:D32,"&gt;0")</f>
        <v>0</v>
      </c>
      <c r="E34" s="146"/>
      <c r="F34" s="147"/>
      <c r="G34" s="148">
        <f>COUNTIF(G10:G32,"&gt;0")</f>
        <v>0</v>
      </c>
      <c r="H34" s="146"/>
      <c r="I34" s="147"/>
      <c r="J34" s="148">
        <f>COUNTIF(J10:J32,"&gt;0")</f>
        <v>0</v>
      </c>
      <c r="K34" s="146"/>
      <c r="L34" s="145"/>
      <c r="M34" s="145"/>
      <c r="N34" s="148">
        <f>COUNTIF(N10:N32,"&gt;0")</f>
        <v>0</v>
      </c>
    </row>
    <row r="35" spans="1:14" s="157" customFormat="1" ht="24.75" customHeight="1" thickBot="1" x14ac:dyDescent="0.2">
      <c r="A35" s="47"/>
      <c r="B35" s="47" t="s">
        <v>28</v>
      </c>
      <c r="C35" s="48">
        <f>COUNTA(C10:C32)</f>
        <v>0</v>
      </c>
      <c r="D35" s="49">
        <f t="shared" ref="D35:N35" si="3">SUM(D10:D32)</f>
        <v>0</v>
      </c>
      <c r="E35" s="38">
        <f t="shared" si="3"/>
        <v>0</v>
      </c>
      <c r="F35" s="38">
        <f t="shared" si="3"/>
        <v>0</v>
      </c>
      <c r="G35" s="49">
        <f t="shared" si="3"/>
        <v>0</v>
      </c>
      <c r="H35" s="38">
        <f t="shared" si="3"/>
        <v>0</v>
      </c>
      <c r="I35" s="38">
        <f t="shared" si="3"/>
        <v>0</v>
      </c>
      <c r="J35" s="49">
        <f t="shared" si="3"/>
        <v>0</v>
      </c>
      <c r="K35" s="38">
        <f t="shared" si="3"/>
        <v>0</v>
      </c>
      <c r="L35" s="51">
        <f t="shared" si="3"/>
        <v>0</v>
      </c>
      <c r="M35" s="50">
        <f t="shared" si="3"/>
        <v>0</v>
      </c>
      <c r="N35" s="49">
        <f t="shared" si="3"/>
        <v>0</v>
      </c>
    </row>
    <row r="36" spans="1:14" ht="6.75" customHeight="1" x14ac:dyDescent="0.15">
      <c r="A36" s="39"/>
      <c r="B36" s="39"/>
      <c r="C36" s="39"/>
      <c r="D36" s="39"/>
      <c r="E36" s="39"/>
      <c r="F36" s="39"/>
      <c r="G36" s="39"/>
      <c r="H36" s="39"/>
      <c r="I36" s="39"/>
      <c r="J36" s="39"/>
      <c r="K36" s="39"/>
      <c r="L36" s="39"/>
      <c r="M36" s="39"/>
      <c r="N36" s="39"/>
    </row>
  </sheetData>
  <mergeCells count="11">
    <mergeCell ref="E8:G8"/>
    <mergeCell ref="A3:N3"/>
    <mergeCell ref="A1:B1"/>
    <mergeCell ref="K8:N8"/>
    <mergeCell ref="D7:N7"/>
    <mergeCell ref="A2:N2"/>
    <mergeCell ref="K5:N5"/>
    <mergeCell ref="H8:J8"/>
    <mergeCell ref="A7:A9"/>
    <mergeCell ref="B7:B9"/>
    <mergeCell ref="C7:C9"/>
  </mergeCells>
  <phoneticPr fontId="2"/>
  <conditionalFormatting sqref="J10:J32 N10:N32 J34 N34 C35:N35 G10:G32 D34:G34">
    <cfRule type="cellIs" dxfId="37" priority="2" stopIfTrue="1" operator="equal">
      <formula>0</formula>
    </cfRule>
  </conditionalFormatting>
  <conditionalFormatting sqref="K10:M32 A10:I32">
    <cfRule type="cellIs" dxfId="36" priority="3" stopIfTrue="1" operator="notEqual">
      <formula>""</formula>
    </cfRule>
  </conditionalFormatting>
  <conditionalFormatting sqref="C4">
    <cfRule type="cellIs" dxfId="35" priority="1" operator="equal">
      <formula>""</formula>
    </cfRule>
  </conditionalFormatting>
  <pageMargins left="0.62" right="0.11811023622047245" top="0.31496062992125984" bottom="0.19685039370078741" header="0.51181102362204722" footer="0"/>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6"/>
  <sheetViews>
    <sheetView view="pageBreakPreview" zoomScaleNormal="100" zoomScaleSheetLayoutView="100" workbookViewId="0">
      <pane ySplit="9" topLeftCell="A10" activePane="bottomLeft" state="frozen"/>
      <selection activeCell="C49" sqref="C49"/>
      <selection pane="bottomLeft" activeCell="C4" sqref="C4"/>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341" t="s">
        <v>219</v>
      </c>
      <c r="B1" s="342"/>
      <c r="C1" s="141"/>
      <c r="D1" s="9"/>
      <c r="E1" s="9"/>
      <c r="F1" s="9"/>
      <c r="G1" s="9"/>
      <c r="H1" s="9"/>
      <c r="I1" s="9"/>
    </row>
    <row r="2" spans="1:11" ht="34.5" customHeight="1" x14ac:dyDescent="0.15">
      <c r="A2" s="358" t="s">
        <v>416</v>
      </c>
      <c r="B2" s="358"/>
      <c r="C2" s="358"/>
      <c r="D2" s="358"/>
      <c r="E2" s="358"/>
      <c r="F2" s="358"/>
      <c r="G2" s="358"/>
      <c r="H2" s="358"/>
      <c r="I2" s="358"/>
      <c r="J2" s="358"/>
      <c r="K2" s="358"/>
    </row>
    <row r="3" spans="1:11" ht="19.5" customHeight="1" x14ac:dyDescent="0.15">
      <c r="A3" s="339"/>
      <c r="B3" s="340"/>
      <c r="C3" s="340"/>
      <c r="D3" s="340"/>
      <c r="E3" s="340"/>
      <c r="F3" s="340"/>
      <c r="G3" s="340"/>
      <c r="H3" s="340"/>
      <c r="I3" s="340"/>
      <c r="J3" s="340"/>
      <c r="K3" s="340"/>
    </row>
    <row r="4" spans="1:11" s="44" customFormat="1" ht="14.25" customHeight="1" x14ac:dyDescent="0.15">
      <c r="A4" s="41" t="s">
        <v>449</v>
      </c>
      <c r="B4" s="42"/>
      <c r="C4" s="42"/>
      <c r="D4" s="43"/>
      <c r="E4" s="43"/>
      <c r="F4" s="43"/>
      <c r="G4" s="43"/>
      <c r="H4" s="43"/>
      <c r="I4" s="43"/>
      <c r="J4" s="43"/>
      <c r="K4" s="43"/>
    </row>
    <row r="5" spans="1:11" ht="14.25" x14ac:dyDescent="0.15">
      <c r="A5" s="1"/>
      <c r="B5" s="10"/>
      <c r="C5" s="11"/>
      <c r="D5" s="18"/>
      <c r="E5" s="1"/>
      <c r="F5" s="1"/>
      <c r="G5" s="40" t="s">
        <v>52</v>
      </c>
      <c r="H5" s="348" t="str">
        <f>IF(初めにお読みください!C8="","",初めにお読みください!C8)</f>
        <v/>
      </c>
      <c r="I5" s="348"/>
      <c r="J5" s="348"/>
      <c r="K5" s="348"/>
    </row>
    <row r="6" spans="1:11" x14ac:dyDescent="0.15">
      <c r="D6" s="1"/>
      <c r="E6" s="1"/>
      <c r="F6" s="1"/>
      <c r="H6" s="1"/>
      <c r="K6" s="6" t="s">
        <v>25</v>
      </c>
    </row>
    <row r="7" spans="1:11" x14ac:dyDescent="0.15">
      <c r="A7" s="351" t="s">
        <v>26</v>
      </c>
      <c r="B7" s="352" t="s">
        <v>61</v>
      </c>
      <c r="C7" s="355" t="s">
        <v>115</v>
      </c>
      <c r="D7" s="353" t="s">
        <v>411</v>
      </c>
      <c r="E7" s="345"/>
      <c r="F7" s="345"/>
      <c r="G7" s="345"/>
      <c r="H7" s="345"/>
      <c r="I7" s="345"/>
      <c r="J7" s="345"/>
      <c r="K7" s="346"/>
    </row>
    <row r="8" spans="1:11" ht="36" x14ac:dyDescent="0.15">
      <c r="A8" s="351"/>
      <c r="B8" s="352"/>
      <c r="C8" s="356"/>
      <c r="D8" s="246" t="s">
        <v>407</v>
      </c>
      <c r="E8" s="359" t="s">
        <v>417</v>
      </c>
      <c r="F8" s="360"/>
      <c r="G8" s="361"/>
      <c r="H8" s="343" t="s">
        <v>75</v>
      </c>
      <c r="I8" s="328"/>
      <c r="J8" s="328"/>
      <c r="K8" s="329"/>
    </row>
    <row r="9" spans="1:11" ht="24" x14ac:dyDescent="0.15">
      <c r="A9" s="351"/>
      <c r="B9" s="352"/>
      <c r="C9" s="357"/>
      <c r="D9" s="30" t="s">
        <v>64</v>
      </c>
      <c r="E9" s="29" t="s">
        <v>65</v>
      </c>
      <c r="F9" s="17" t="s">
        <v>54</v>
      </c>
      <c r="G9" s="17" t="s">
        <v>272</v>
      </c>
      <c r="H9" s="29" t="s">
        <v>265</v>
      </c>
      <c r="I9" s="17" t="s">
        <v>374</v>
      </c>
      <c r="J9" s="17" t="s">
        <v>380</v>
      </c>
      <c r="K9" s="17" t="s">
        <v>375</v>
      </c>
    </row>
    <row r="10" spans="1:11" s="157" customFormat="1" ht="24.95" customHeight="1" x14ac:dyDescent="0.15">
      <c r="A10" s="129"/>
      <c r="B10" s="129"/>
      <c r="C10" s="130"/>
      <c r="D10" s="131"/>
      <c r="E10" s="131"/>
      <c r="F10" s="131"/>
      <c r="G10" s="45">
        <f t="shared" ref="G10:G32" si="0">SUM(E10:F10)</f>
        <v>0</v>
      </c>
      <c r="H10" s="131"/>
      <c r="I10" s="131"/>
      <c r="J10" s="131"/>
      <c r="K10" s="45">
        <f t="shared" ref="K10:K32" si="1">SUM(H10:J10)</f>
        <v>0</v>
      </c>
    </row>
    <row r="11" spans="1:11" s="157" customFormat="1" ht="24.95" customHeight="1" x14ac:dyDescent="0.15">
      <c r="A11" s="129"/>
      <c r="B11" s="129"/>
      <c r="C11" s="130"/>
      <c r="D11" s="131"/>
      <c r="E11" s="131"/>
      <c r="F11" s="131"/>
      <c r="G11" s="45">
        <f t="shared" si="0"/>
        <v>0</v>
      </c>
      <c r="H11" s="131"/>
      <c r="I11" s="131"/>
      <c r="J11" s="131"/>
      <c r="K11" s="45">
        <f t="shared" si="1"/>
        <v>0</v>
      </c>
    </row>
    <row r="12" spans="1:11" s="157" customFormat="1" ht="24.95" customHeight="1" x14ac:dyDescent="0.15">
      <c r="A12" s="129"/>
      <c r="B12" s="129"/>
      <c r="C12" s="130"/>
      <c r="D12" s="131"/>
      <c r="E12" s="131"/>
      <c r="F12" s="131"/>
      <c r="G12" s="45">
        <f t="shared" si="0"/>
        <v>0</v>
      </c>
      <c r="H12" s="131"/>
      <c r="I12" s="131"/>
      <c r="J12" s="131"/>
      <c r="K12" s="45">
        <f t="shared" si="1"/>
        <v>0</v>
      </c>
    </row>
    <row r="13" spans="1:11" s="157" customFormat="1" ht="24.95" customHeight="1" x14ac:dyDescent="0.15">
      <c r="A13" s="129"/>
      <c r="B13" s="129"/>
      <c r="C13" s="130"/>
      <c r="D13" s="131"/>
      <c r="E13" s="131"/>
      <c r="F13" s="131"/>
      <c r="G13" s="45">
        <f t="shared" si="0"/>
        <v>0</v>
      </c>
      <c r="H13" s="131"/>
      <c r="I13" s="131"/>
      <c r="J13" s="131"/>
      <c r="K13" s="45">
        <f t="shared" si="1"/>
        <v>0</v>
      </c>
    </row>
    <row r="14" spans="1:11" s="157" customFormat="1" ht="24.95" customHeight="1" x14ac:dyDescent="0.15">
      <c r="A14" s="129"/>
      <c r="B14" s="129"/>
      <c r="C14" s="130"/>
      <c r="D14" s="131"/>
      <c r="E14" s="131"/>
      <c r="F14" s="131"/>
      <c r="G14" s="45">
        <f t="shared" si="0"/>
        <v>0</v>
      </c>
      <c r="H14" s="131"/>
      <c r="I14" s="131"/>
      <c r="J14" s="131"/>
      <c r="K14" s="45">
        <f t="shared" si="1"/>
        <v>0</v>
      </c>
    </row>
    <row r="15" spans="1:11" s="157" customFormat="1" ht="24.95" customHeight="1" x14ac:dyDescent="0.15">
      <c r="A15" s="129"/>
      <c r="B15" s="129"/>
      <c r="C15" s="130"/>
      <c r="D15" s="131"/>
      <c r="E15" s="131"/>
      <c r="F15" s="131"/>
      <c r="G15" s="45">
        <f t="shared" si="0"/>
        <v>0</v>
      </c>
      <c r="H15" s="131"/>
      <c r="I15" s="131"/>
      <c r="J15" s="131"/>
      <c r="K15" s="45">
        <f t="shared" si="1"/>
        <v>0</v>
      </c>
    </row>
    <row r="16" spans="1:11" s="157" customFormat="1" ht="24.95" customHeight="1" x14ac:dyDescent="0.15">
      <c r="A16" s="129"/>
      <c r="B16" s="129"/>
      <c r="C16" s="130"/>
      <c r="D16" s="131"/>
      <c r="E16" s="131"/>
      <c r="F16" s="131"/>
      <c r="G16" s="45">
        <f t="shared" si="0"/>
        <v>0</v>
      </c>
      <c r="H16" s="131"/>
      <c r="I16" s="131"/>
      <c r="J16" s="131"/>
      <c r="K16" s="45">
        <f t="shared" si="1"/>
        <v>0</v>
      </c>
    </row>
    <row r="17" spans="1:11" s="157" customFormat="1" ht="24.95" customHeight="1" x14ac:dyDescent="0.15">
      <c r="A17" s="129"/>
      <c r="B17" s="129"/>
      <c r="C17" s="130"/>
      <c r="D17" s="131"/>
      <c r="E17" s="131"/>
      <c r="F17" s="131"/>
      <c r="G17" s="45">
        <f t="shared" si="0"/>
        <v>0</v>
      </c>
      <c r="H17" s="131"/>
      <c r="I17" s="131"/>
      <c r="J17" s="131"/>
      <c r="K17" s="45">
        <f t="shared" si="1"/>
        <v>0</v>
      </c>
    </row>
    <row r="18" spans="1:11" s="157" customFormat="1" ht="24.95" customHeight="1" x14ac:dyDescent="0.15">
      <c r="A18" s="129"/>
      <c r="B18" s="129"/>
      <c r="C18" s="130"/>
      <c r="D18" s="131"/>
      <c r="E18" s="131"/>
      <c r="F18" s="131"/>
      <c r="G18" s="45">
        <f t="shared" si="0"/>
        <v>0</v>
      </c>
      <c r="H18" s="131"/>
      <c r="I18" s="131"/>
      <c r="J18" s="131"/>
      <c r="K18" s="45">
        <f t="shared" si="1"/>
        <v>0</v>
      </c>
    </row>
    <row r="19" spans="1:11" s="157" customFormat="1" ht="24.95" customHeight="1" x14ac:dyDescent="0.15">
      <c r="A19" s="129"/>
      <c r="B19" s="129"/>
      <c r="C19" s="130"/>
      <c r="D19" s="131"/>
      <c r="E19" s="131"/>
      <c r="F19" s="131"/>
      <c r="G19" s="45">
        <f t="shared" si="0"/>
        <v>0</v>
      </c>
      <c r="H19" s="131"/>
      <c r="I19" s="131"/>
      <c r="J19" s="131"/>
      <c r="K19" s="45">
        <f t="shared" si="1"/>
        <v>0</v>
      </c>
    </row>
    <row r="20" spans="1:11" s="157" customFormat="1" ht="24.95" customHeight="1" x14ac:dyDescent="0.15">
      <c r="A20" s="129"/>
      <c r="B20" s="129"/>
      <c r="C20" s="130"/>
      <c r="D20" s="131"/>
      <c r="E20" s="131"/>
      <c r="F20" s="131"/>
      <c r="G20" s="45">
        <f t="shared" si="0"/>
        <v>0</v>
      </c>
      <c r="H20" s="131"/>
      <c r="I20" s="131"/>
      <c r="J20" s="131"/>
      <c r="K20" s="45">
        <f t="shared" si="1"/>
        <v>0</v>
      </c>
    </row>
    <row r="21" spans="1:11" s="157" customFormat="1" ht="24.95" customHeight="1" x14ac:dyDescent="0.15">
      <c r="A21" s="129"/>
      <c r="B21" s="129"/>
      <c r="C21" s="130"/>
      <c r="D21" s="131"/>
      <c r="E21" s="131"/>
      <c r="F21" s="131"/>
      <c r="G21" s="45">
        <f t="shared" si="0"/>
        <v>0</v>
      </c>
      <c r="H21" s="131"/>
      <c r="I21" s="131"/>
      <c r="J21" s="131"/>
      <c r="K21" s="45">
        <f t="shared" si="1"/>
        <v>0</v>
      </c>
    </row>
    <row r="22" spans="1:11" s="157" customFormat="1" ht="24.95" customHeight="1" x14ac:dyDescent="0.15">
      <c r="A22" s="129"/>
      <c r="B22" s="129"/>
      <c r="C22" s="130"/>
      <c r="D22" s="131"/>
      <c r="E22" s="131"/>
      <c r="F22" s="131"/>
      <c r="G22" s="45">
        <f t="shared" si="0"/>
        <v>0</v>
      </c>
      <c r="H22" s="131"/>
      <c r="I22" s="131"/>
      <c r="J22" s="131"/>
      <c r="K22" s="45">
        <f t="shared" si="1"/>
        <v>0</v>
      </c>
    </row>
    <row r="23" spans="1:11" s="157" customFormat="1" ht="24.95" customHeight="1" x14ac:dyDescent="0.15">
      <c r="A23" s="129"/>
      <c r="B23" s="129"/>
      <c r="C23" s="130"/>
      <c r="D23" s="131"/>
      <c r="E23" s="131"/>
      <c r="F23" s="131"/>
      <c r="G23" s="45">
        <f t="shared" si="0"/>
        <v>0</v>
      </c>
      <c r="H23" s="131"/>
      <c r="I23" s="131"/>
      <c r="J23" s="131"/>
      <c r="K23" s="45">
        <f t="shared" si="1"/>
        <v>0</v>
      </c>
    </row>
    <row r="24" spans="1:11" s="157" customFormat="1" ht="24.95" customHeight="1" x14ac:dyDescent="0.15">
      <c r="A24" s="129"/>
      <c r="B24" s="129"/>
      <c r="C24" s="130"/>
      <c r="D24" s="131"/>
      <c r="E24" s="131"/>
      <c r="F24" s="131"/>
      <c r="G24" s="45">
        <f t="shared" si="0"/>
        <v>0</v>
      </c>
      <c r="H24" s="131"/>
      <c r="I24" s="131"/>
      <c r="J24" s="131"/>
      <c r="K24" s="45">
        <f t="shared" si="1"/>
        <v>0</v>
      </c>
    </row>
    <row r="25" spans="1:11" s="157" customFormat="1" ht="24.95" customHeight="1" x14ac:dyDescent="0.15">
      <c r="A25" s="129"/>
      <c r="B25" s="129"/>
      <c r="C25" s="130"/>
      <c r="D25" s="131"/>
      <c r="E25" s="131"/>
      <c r="F25" s="131"/>
      <c r="G25" s="45">
        <f t="shared" si="0"/>
        <v>0</v>
      </c>
      <c r="H25" s="131"/>
      <c r="I25" s="131"/>
      <c r="J25" s="131"/>
      <c r="K25" s="45">
        <f t="shared" si="1"/>
        <v>0</v>
      </c>
    </row>
    <row r="26" spans="1:11" s="157" customFormat="1" ht="24.95" customHeight="1" x14ac:dyDescent="0.15">
      <c r="A26" s="129"/>
      <c r="B26" s="129"/>
      <c r="C26" s="130"/>
      <c r="D26" s="131"/>
      <c r="E26" s="131"/>
      <c r="F26" s="131"/>
      <c r="G26" s="45">
        <f t="shared" si="0"/>
        <v>0</v>
      </c>
      <c r="H26" s="131"/>
      <c r="I26" s="131"/>
      <c r="J26" s="131"/>
      <c r="K26" s="45">
        <f t="shared" si="1"/>
        <v>0</v>
      </c>
    </row>
    <row r="27" spans="1:11" s="157" customFormat="1" ht="24.95" customHeight="1" x14ac:dyDescent="0.15">
      <c r="A27" s="129"/>
      <c r="B27" s="129"/>
      <c r="C27" s="130"/>
      <c r="D27" s="131"/>
      <c r="E27" s="131"/>
      <c r="F27" s="131"/>
      <c r="G27" s="45">
        <f t="shared" si="0"/>
        <v>0</v>
      </c>
      <c r="H27" s="131"/>
      <c r="I27" s="131"/>
      <c r="J27" s="131"/>
      <c r="K27" s="45">
        <f t="shared" si="1"/>
        <v>0</v>
      </c>
    </row>
    <row r="28" spans="1:11" s="157" customFormat="1" ht="24.95" customHeight="1" x14ac:dyDescent="0.15">
      <c r="A28" s="129"/>
      <c r="B28" s="129"/>
      <c r="C28" s="130"/>
      <c r="D28" s="131"/>
      <c r="E28" s="131"/>
      <c r="F28" s="131"/>
      <c r="G28" s="45">
        <f t="shared" si="0"/>
        <v>0</v>
      </c>
      <c r="H28" s="131"/>
      <c r="I28" s="131"/>
      <c r="J28" s="131"/>
      <c r="K28" s="45">
        <f t="shared" si="1"/>
        <v>0</v>
      </c>
    </row>
    <row r="29" spans="1:11" s="157" customFormat="1" ht="24.95" customHeight="1" x14ac:dyDescent="0.15">
      <c r="A29" s="129"/>
      <c r="B29" s="129"/>
      <c r="C29" s="130"/>
      <c r="D29" s="131"/>
      <c r="E29" s="131"/>
      <c r="F29" s="131"/>
      <c r="G29" s="45">
        <f t="shared" si="0"/>
        <v>0</v>
      </c>
      <c r="H29" s="131"/>
      <c r="I29" s="131"/>
      <c r="J29" s="131"/>
      <c r="K29" s="45">
        <f t="shared" si="1"/>
        <v>0</v>
      </c>
    </row>
    <row r="30" spans="1:11" s="157" customFormat="1" ht="24.95" customHeight="1" x14ac:dyDescent="0.15">
      <c r="A30" s="129"/>
      <c r="B30" s="129"/>
      <c r="C30" s="130"/>
      <c r="D30" s="131"/>
      <c r="E30" s="131"/>
      <c r="F30" s="131"/>
      <c r="G30" s="45">
        <f t="shared" si="0"/>
        <v>0</v>
      </c>
      <c r="H30" s="131"/>
      <c r="I30" s="131"/>
      <c r="J30" s="131"/>
      <c r="K30" s="45">
        <f t="shared" si="1"/>
        <v>0</v>
      </c>
    </row>
    <row r="31" spans="1:11" s="157" customFormat="1" ht="24.95" customHeight="1" x14ac:dyDescent="0.15">
      <c r="A31" s="129"/>
      <c r="B31" s="129"/>
      <c r="C31" s="130"/>
      <c r="D31" s="131"/>
      <c r="E31" s="131"/>
      <c r="F31" s="131"/>
      <c r="G31" s="45">
        <f t="shared" si="0"/>
        <v>0</v>
      </c>
      <c r="H31" s="131"/>
      <c r="I31" s="131"/>
      <c r="J31" s="131"/>
      <c r="K31" s="45">
        <f t="shared" si="1"/>
        <v>0</v>
      </c>
    </row>
    <row r="32" spans="1:11" s="157" customFormat="1" ht="24.95" customHeight="1" thickBot="1" x14ac:dyDescent="0.2">
      <c r="A32" s="129"/>
      <c r="B32" s="129"/>
      <c r="C32" s="130"/>
      <c r="D32" s="131"/>
      <c r="E32" s="131"/>
      <c r="F32" s="131"/>
      <c r="G32" s="45">
        <f t="shared" si="0"/>
        <v>0</v>
      </c>
      <c r="H32" s="131"/>
      <c r="I32" s="131"/>
      <c r="J32" s="131"/>
      <c r="K32" s="45">
        <f t="shared" si="1"/>
        <v>0</v>
      </c>
    </row>
    <row r="33" spans="1:11" ht="14.25" x14ac:dyDescent="0.15">
      <c r="A33" s="7"/>
      <c r="B33" s="7"/>
      <c r="C33" s="23" t="s">
        <v>71</v>
      </c>
      <c r="D33" s="90" t="s">
        <v>72</v>
      </c>
      <c r="E33" s="25" t="s">
        <v>73</v>
      </c>
      <c r="F33" s="37" t="s">
        <v>74</v>
      </c>
      <c r="G33" s="93" t="s">
        <v>373</v>
      </c>
      <c r="H33" s="25" t="s">
        <v>376</v>
      </c>
      <c r="I33" s="23" t="s">
        <v>377</v>
      </c>
      <c r="J33" s="23" t="s">
        <v>378</v>
      </c>
      <c r="K33" s="127" t="s">
        <v>379</v>
      </c>
    </row>
    <row r="34" spans="1:11" ht="14.25" x14ac:dyDescent="0.15">
      <c r="A34" s="144"/>
      <c r="B34" s="144"/>
      <c r="C34" s="145"/>
      <c r="D34" s="148">
        <f>COUNTIF(D10:D32,"&gt;0")</f>
        <v>0</v>
      </c>
      <c r="E34" s="146"/>
      <c r="F34" s="147"/>
      <c r="G34" s="148">
        <f>COUNTIF(G10:G32,"&gt;0")</f>
        <v>0</v>
      </c>
      <c r="H34" s="146"/>
      <c r="I34" s="145"/>
      <c r="J34" s="145"/>
      <c r="K34" s="148">
        <f>COUNTIF(K10:K32,"&gt;0")</f>
        <v>0</v>
      </c>
    </row>
    <row r="35" spans="1:11" s="157" customFormat="1" ht="24.75" customHeight="1" thickBot="1" x14ac:dyDescent="0.2">
      <c r="A35" s="47"/>
      <c r="B35" s="47" t="s">
        <v>28</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4" priority="2" stopIfTrue="1" operator="equal">
      <formula>0</formula>
    </cfRule>
  </conditionalFormatting>
  <conditionalFormatting sqref="A10:F32 H10:J32">
    <cfRule type="cellIs" dxfId="33" priority="3" stopIfTrue="1" operator="notEqual">
      <formula>""</formula>
    </cfRule>
  </conditionalFormatting>
  <conditionalFormatting sqref="C4">
    <cfRule type="cellIs" dxfId="32" priority="1" operator="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view="pageBreakPreview" zoomScaleNormal="100" zoomScaleSheetLayoutView="100" workbookViewId="0">
      <pane ySplit="9" topLeftCell="A10" activePane="bottomLeft" state="frozen"/>
      <selection activeCell="C49" sqref="C49"/>
      <selection pane="bottomLeft" activeCell="C4" sqref="C4"/>
    </sheetView>
  </sheetViews>
  <sheetFormatPr defaultRowHeight="13.5" x14ac:dyDescent="0.15"/>
  <cols>
    <col min="1" max="1" width="3.75" customWidth="1"/>
    <col min="2" max="2" width="10.25" customWidth="1"/>
    <col min="3" max="3" width="17.375" customWidth="1"/>
    <col min="4" max="4" width="9.125" customWidth="1"/>
    <col min="6" max="7" width="8.375" customWidth="1"/>
    <col min="8" max="8" width="8.5" customWidth="1"/>
    <col min="9" max="9" width="8.625" customWidth="1"/>
    <col min="10" max="10" width="7.875" customWidth="1"/>
  </cols>
  <sheetData>
    <row r="1" spans="1:10" x14ac:dyDescent="0.15">
      <c r="A1" s="341" t="s">
        <v>220</v>
      </c>
      <c r="B1" s="342"/>
      <c r="C1" s="141"/>
      <c r="D1" s="9"/>
      <c r="E1" s="9"/>
      <c r="F1" s="9"/>
      <c r="G1" s="9"/>
      <c r="H1" s="9"/>
    </row>
    <row r="2" spans="1:10" ht="17.25" x14ac:dyDescent="0.15">
      <c r="A2" s="354" t="s">
        <v>161</v>
      </c>
      <c r="B2" s="354"/>
      <c r="C2" s="354"/>
      <c r="D2" s="354"/>
      <c r="E2" s="354"/>
      <c r="F2" s="354"/>
      <c r="G2" s="354"/>
      <c r="H2" s="354"/>
      <c r="I2" s="354"/>
      <c r="J2" s="354"/>
    </row>
    <row r="3" spans="1:10" ht="19.5" customHeight="1" x14ac:dyDescent="0.15">
      <c r="A3" s="339"/>
      <c r="B3" s="340"/>
      <c r="C3" s="340"/>
      <c r="D3" s="340"/>
      <c r="E3" s="340"/>
      <c r="F3" s="340"/>
      <c r="G3" s="340"/>
      <c r="H3" s="340"/>
      <c r="I3" s="340"/>
      <c r="J3" s="340"/>
    </row>
    <row r="4" spans="1:10" s="44" customFormat="1" ht="14.25" customHeight="1" x14ac:dyDescent="0.15">
      <c r="A4" s="41" t="s">
        <v>449</v>
      </c>
      <c r="B4" s="42"/>
      <c r="C4" s="42"/>
      <c r="D4" s="43"/>
      <c r="E4" s="43"/>
      <c r="F4" s="43"/>
      <c r="G4" s="43"/>
      <c r="H4" s="43"/>
      <c r="I4" s="43"/>
      <c r="J4" s="43"/>
    </row>
    <row r="5" spans="1:10" x14ac:dyDescent="0.15">
      <c r="A5" s="1"/>
      <c r="B5" s="10"/>
      <c r="C5" s="11"/>
      <c r="D5" s="1"/>
      <c r="E5" s="1"/>
      <c r="F5" s="40" t="s">
        <v>52</v>
      </c>
      <c r="G5" s="348" t="str">
        <f>IF(初めにお読みください!C8="","",初めにお読みください!C8)</f>
        <v/>
      </c>
      <c r="H5" s="348"/>
      <c r="I5" s="348"/>
      <c r="J5" s="348"/>
    </row>
    <row r="6" spans="1:10" x14ac:dyDescent="0.15">
      <c r="D6" s="1"/>
      <c r="E6" s="1"/>
      <c r="G6" s="1"/>
      <c r="J6" s="6" t="s">
        <v>25</v>
      </c>
    </row>
    <row r="7" spans="1:10" x14ac:dyDescent="0.15">
      <c r="A7" s="351" t="s">
        <v>26</v>
      </c>
      <c r="B7" s="352" t="s">
        <v>61</v>
      </c>
      <c r="C7" s="355" t="s">
        <v>168</v>
      </c>
      <c r="D7" s="345" t="s">
        <v>412</v>
      </c>
      <c r="E7" s="345"/>
      <c r="F7" s="345"/>
      <c r="G7" s="345"/>
      <c r="H7" s="345"/>
      <c r="I7" s="345"/>
      <c r="J7" s="346"/>
    </row>
    <row r="8" spans="1:10" x14ac:dyDescent="0.15">
      <c r="A8" s="351"/>
      <c r="B8" s="352"/>
      <c r="C8" s="356"/>
      <c r="D8" s="343" t="s">
        <v>156</v>
      </c>
      <c r="E8" s="349"/>
      <c r="F8" s="350"/>
      <c r="G8" s="343" t="s">
        <v>85</v>
      </c>
      <c r="H8" s="328"/>
      <c r="I8" s="328"/>
      <c r="J8" s="329"/>
    </row>
    <row r="9" spans="1:10" ht="24" x14ac:dyDescent="0.15">
      <c r="A9" s="351"/>
      <c r="B9" s="352"/>
      <c r="C9" s="357"/>
      <c r="D9" s="29" t="s">
        <v>12</v>
      </c>
      <c r="E9" s="17" t="s">
        <v>367</v>
      </c>
      <c r="F9" s="17" t="s">
        <v>381</v>
      </c>
      <c r="G9" s="29" t="s">
        <v>382</v>
      </c>
      <c r="H9" s="17" t="s">
        <v>383</v>
      </c>
      <c r="I9" s="17" t="s">
        <v>384</v>
      </c>
      <c r="J9" s="17" t="s">
        <v>385</v>
      </c>
    </row>
    <row r="10" spans="1:10" s="157" customFormat="1" ht="24.95" customHeight="1" x14ac:dyDescent="0.15">
      <c r="A10" s="129"/>
      <c r="B10" s="129"/>
      <c r="C10" s="130"/>
      <c r="D10" s="131"/>
      <c r="E10" s="131"/>
      <c r="F10" s="45">
        <f t="shared" ref="F10:F32" si="0">SUM(D10:E10)</f>
        <v>0</v>
      </c>
      <c r="G10" s="131"/>
      <c r="H10" s="131"/>
      <c r="I10" s="131"/>
      <c r="J10" s="45">
        <f t="shared" ref="J10:J32" si="1">SUM(G10:I10)</f>
        <v>0</v>
      </c>
    </row>
    <row r="11" spans="1:10" s="157" customFormat="1" ht="24.95" customHeight="1" x14ac:dyDescent="0.15">
      <c r="A11" s="129"/>
      <c r="B11" s="129"/>
      <c r="C11" s="130"/>
      <c r="D11" s="131"/>
      <c r="E11" s="131"/>
      <c r="F11" s="45">
        <f t="shared" si="0"/>
        <v>0</v>
      </c>
      <c r="G11" s="131"/>
      <c r="H11" s="131"/>
      <c r="I11" s="131"/>
      <c r="J11" s="45">
        <f t="shared" si="1"/>
        <v>0</v>
      </c>
    </row>
    <row r="12" spans="1:10" s="157" customFormat="1" ht="24.95" customHeight="1" x14ac:dyDescent="0.15">
      <c r="A12" s="129"/>
      <c r="B12" s="129"/>
      <c r="C12" s="130"/>
      <c r="D12" s="131"/>
      <c r="E12" s="131"/>
      <c r="F12" s="45">
        <f t="shared" si="0"/>
        <v>0</v>
      </c>
      <c r="G12" s="131"/>
      <c r="H12" s="131"/>
      <c r="I12" s="131"/>
      <c r="J12" s="45">
        <f t="shared" si="1"/>
        <v>0</v>
      </c>
    </row>
    <row r="13" spans="1:10" s="157" customFormat="1" ht="24.95" customHeight="1" x14ac:dyDescent="0.15">
      <c r="A13" s="129"/>
      <c r="B13" s="129"/>
      <c r="C13" s="130"/>
      <c r="D13" s="131"/>
      <c r="E13" s="131"/>
      <c r="F13" s="45">
        <f t="shared" si="0"/>
        <v>0</v>
      </c>
      <c r="G13" s="131"/>
      <c r="H13" s="131"/>
      <c r="I13" s="131"/>
      <c r="J13" s="45">
        <f t="shared" si="1"/>
        <v>0</v>
      </c>
    </row>
    <row r="14" spans="1:10" s="157" customFormat="1" ht="24.95" customHeight="1" x14ac:dyDescent="0.15">
      <c r="A14" s="129"/>
      <c r="B14" s="129"/>
      <c r="C14" s="130"/>
      <c r="D14" s="131"/>
      <c r="E14" s="131"/>
      <c r="F14" s="45">
        <f t="shared" si="0"/>
        <v>0</v>
      </c>
      <c r="G14" s="131"/>
      <c r="H14" s="131"/>
      <c r="I14" s="131"/>
      <c r="J14" s="45">
        <f t="shared" si="1"/>
        <v>0</v>
      </c>
    </row>
    <row r="15" spans="1:10" s="157" customFormat="1" ht="24.95" customHeight="1" x14ac:dyDescent="0.15">
      <c r="A15" s="129"/>
      <c r="B15" s="129"/>
      <c r="C15" s="130"/>
      <c r="D15" s="131"/>
      <c r="E15" s="131"/>
      <c r="F15" s="45">
        <f t="shared" si="0"/>
        <v>0</v>
      </c>
      <c r="G15" s="131"/>
      <c r="H15" s="131"/>
      <c r="I15" s="131"/>
      <c r="J15" s="45">
        <f t="shared" si="1"/>
        <v>0</v>
      </c>
    </row>
    <row r="16" spans="1:10" s="157" customFormat="1" ht="24.95" customHeight="1" x14ac:dyDescent="0.15">
      <c r="A16" s="129"/>
      <c r="B16" s="129"/>
      <c r="C16" s="130"/>
      <c r="D16" s="131"/>
      <c r="E16" s="131"/>
      <c r="F16" s="45">
        <f t="shared" si="0"/>
        <v>0</v>
      </c>
      <c r="G16" s="131"/>
      <c r="H16" s="131"/>
      <c r="I16" s="131"/>
      <c r="J16" s="45">
        <f t="shared" si="1"/>
        <v>0</v>
      </c>
    </row>
    <row r="17" spans="1:10" s="157" customFormat="1" ht="24.95" customHeight="1" x14ac:dyDescent="0.15">
      <c r="A17" s="129"/>
      <c r="B17" s="129"/>
      <c r="C17" s="130"/>
      <c r="D17" s="131"/>
      <c r="E17" s="131"/>
      <c r="F17" s="45">
        <f t="shared" si="0"/>
        <v>0</v>
      </c>
      <c r="G17" s="131"/>
      <c r="H17" s="131"/>
      <c r="I17" s="131"/>
      <c r="J17" s="45">
        <f t="shared" si="1"/>
        <v>0</v>
      </c>
    </row>
    <row r="18" spans="1:10" s="157" customFormat="1" ht="24.95" customHeight="1" x14ac:dyDescent="0.15">
      <c r="A18" s="129"/>
      <c r="B18" s="129"/>
      <c r="C18" s="130"/>
      <c r="D18" s="131"/>
      <c r="E18" s="131"/>
      <c r="F18" s="45">
        <f t="shared" si="0"/>
        <v>0</v>
      </c>
      <c r="G18" s="131"/>
      <c r="H18" s="131"/>
      <c r="I18" s="131"/>
      <c r="J18" s="45">
        <f t="shared" si="1"/>
        <v>0</v>
      </c>
    </row>
    <row r="19" spans="1:10" s="157" customFormat="1" ht="24.95" customHeight="1" x14ac:dyDescent="0.15">
      <c r="A19" s="129"/>
      <c r="B19" s="129"/>
      <c r="C19" s="130"/>
      <c r="D19" s="131"/>
      <c r="E19" s="131"/>
      <c r="F19" s="45">
        <f t="shared" si="0"/>
        <v>0</v>
      </c>
      <c r="G19" s="131"/>
      <c r="H19" s="131"/>
      <c r="I19" s="131"/>
      <c r="J19" s="45">
        <f t="shared" si="1"/>
        <v>0</v>
      </c>
    </row>
    <row r="20" spans="1:10" s="157" customFormat="1" ht="24.95" customHeight="1" x14ac:dyDescent="0.15">
      <c r="A20" s="129"/>
      <c r="B20" s="129"/>
      <c r="C20" s="130"/>
      <c r="D20" s="131"/>
      <c r="E20" s="131"/>
      <c r="F20" s="45">
        <f t="shared" si="0"/>
        <v>0</v>
      </c>
      <c r="G20" s="131"/>
      <c r="H20" s="131"/>
      <c r="I20" s="131"/>
      <c r="J20" s="45">
        <f t="shared" si="1"/>
        <v>0</v>
      </c>
    </row>
    <row r="21" spans="1:10" s="157" customFormat="1" ht="24.95" customHeight="1" x14ac:dyDescent="0.15">
      <c r="A21" s="129"/>
      <c r="B21" s="129"/>
      <c r="C21" s="130"/>
      <c r="D21" s="131"/>
      <c r="E21" s="131"/>
      <c r="F21" s="45">
        <f t="shared" si="0"/>
        <v>0</v>
      </c>
      <c r="G21" s="131"/>
      <c r="H21" s="131"/>
      <c r="I21" s="131"/>
      <c r="J21" s="45">
        <f t="shared" si="1"/>
        <v>0</v>
      </c>
    </row>
    <row r="22" spans="1:10" s="157" customFormat="1" ht="24.95" customHeight="1" x14ac:dyDescent="0.15">
      <c r="A22" s="129"/>
      <c r="B22" s="129"/>
      <c r="C22" s="130"/>
      <c r="D22" s="131"/>
      <c r="E22" s="131"/>
      <c r="F22" s="45">
        <f t="shared" si="0"/>
        <v>0</v>
      </c>
      <c r="G22" s="131"/>
      <c r="H22" s="131"/>
      <c r="I22" s="131"/>
      <c r="J22" s="45">
        <f t="shared" si="1"/>
        <v>0</v>
      </c>
    </row>
    <row r="23" spans="1:10" s="157" customFormat="1" ht="24.95" customHeight="1" x14ac:dyDescent="0.15">
      <c r="A23" s="129"/>
      <c r="B23" s="129"/>
      <c r="C23" s="130"/>
      <c r="D23" s="131"/>
      <c r="E23" s="131"/>
      <c r="F23" s="45">
        <f t="shared" si="0"/>
        <v>0</v>
      </c>
      <c r="G23" s="131"/>
      <c r="H23" s="131"/>
      <c r="I23" s="131"/>
      <c r="J23" s="45">
        <f t="shared" si="1"/>
        <v>0</v>
      </c>
    </row>
    <row r="24" spans="1:10" s="157" customFormat="1" ht="24.95" customHeight="1" x14ac:dyDescent="0.15">
      <c r="A24" s="129"/>
      <c r="B24" s="129"/>
      <c r="C24" s="130"/>
      <c r="D24" s="131"/>
      <c r="E24" s="131"/>
      <c r="F24" s="45">
        <f t="shared" si="0"/>
        <v>0</v>
      </c>
      <c r="G24" s="131"/>
      <c r="H24" s="131"/>
      <c r="I24" s="131"/>
      <c r="J24" s="45">
        <f t="shared" si="1"/>
        <v>0</v>
      </c>
    </row>
    <row r="25" spans="1:10" s="157" customFormat="1" ht="24.95" customHeight="1" x14ac:dyDescent="0.15">
      <c r="A25" s="129"/>
      <c r="B25" s="129"/>
      <c r="C25" s="130"/>
      <c r="D25" s="131"/>
      <c r="E25" s="131"/>
      <c r="F25" s="45">
        <f t="shared" si="0"/>
        <v>0</v>
      </c>
      <c r="G25" s="131"/>
      <c r="H25" s="131"/>
      <c r="I25" s="131"/>
      <c r="J25" s="45">
        <f t="shared" si="1"/>
        <v>0</v>
      </c>
    </row>
    <row r="26" spans="1:10" s="157" customFormat="1" ht="24.95" customHeight="1" x14ac:dyDescent="0.15">
      <c r="A26" s="129"/>
      <c r="B26" s="129"/>
      <c r="C26" s="130"/>
      <c r="D26" s="131"/>
      <c r="E26" s="131"/>
      <c r="F26" s="45">
        <f t="shared" si="0"/>
        <v>0</v>
      </c>
      <c r="G26" s="131"/>
      <c r="H26" s="131"/>
      <c r="I26" s="131"/>
      <c r="J26" s="45">
        <f t="shared" si="1"/>
        <v>0</v>
      </c>
    </row>
    <row r="27" spans="1:10" s="157" customFormat="1" ht="24.95" customHeight="1" x14ac:dyDescent="0.15">
      <c r="A27" s="129"/>
      <c r="B27" s="129"/>
      <c r="C27" s="130"/>
      <c r="D27" s="131"/>
      <c r="E27" s="131"/>
      <c r="F27" s="45">
        <f t="shared" si="0"/>
        <v>0</v>
      </c>
      <c r="G27" s="131"/>
      <c r="H27" s="131"/>
      <c r="I27" s="131"/>
      <c r="J27" s="45">
        <f t="shared" si="1"/>
        <v>0</v>
      </c>
    </row>
    <row r="28" spans="1:10" s="157" customFormat="1" ht="24.95" customHeight="1" x14ac:dyDescent="0.15">
      <c r="A28" s="129"/>
      <c r="B28" s="129"/>
      <c r="C28" s="130"/>
      <c r="D28" s="131"/>
      <c r="E28" s="131"/>
      <c r="F28" s="45">
        <f t="shared" si="0"/>
        <v>0</v>
      </c>
      <c r="G28" s="131"/>
      <c r="H28" s="131"/>
      <c r="I28" s="131"/>
      <c r="J28" s="45">
        <f t="shared" si="1"/>
        <v>0</v>
      </c>
    </row>
    <row r="29" spans="1:10" s="157" customFormat="1" ht="24.95" customHeight="1" x14ac:dyDescent="0.15">
      <c r="A29" s="129"/>
      <c r="B29" s="129"/>
      <c r="C29" s="130"/>
      <c r="D29" s="131"/>
      <c r="E29" s="131"/>
      <c r="F29" s="45">
        <f t="shared" si="0"/>
        <v>0</v>
      </c>
      <c r="G29" s="131"/>
      <c r="H29" s="131"/>
      <c r="I29" s="131"/>
      <c r="J29" s="45">
        <f t="shared" si="1"/>
        <v>0</v>
      </c>
    </row>
    <row r="30" spans="1:10" s="157" customFormat="1" ht="24.95" customHeight="1" x14ac:dyDescent="0.15">
      <c r="A30" s="129"/>
      <c r="B30" s="129"/>
      <c r="C30" s="130"/>
      <c r="D30" s="131"/>
      <c r="E30" s="131"/>
      <c r="F30" s="45">
        <f t="shared" si="0"/>
        <v>0</v>
      </c>
      <c r="G30" s="131"/>
      <c r="H30" s="131"/>
      <c r="I30" s="131"/>
      <c r="J30" s="45">
        <f t="shared" si="1"/>
        <v>0</v>
      </c>
    </row>
    <row r="31" spans="1:10" s="157" customFormat="1" ht="24.95" customHeight="1" x14ac:dyDescent="0.15">
      <c r="A31" s="129"/>
      <c r="B31" s="129"/>
      <c r="C31" s="130"/>
      <c r="D31" s="131"/>
      <c r="E31" s="131"/>
      <c r="F31" s="45">
        <f t="shared" si="0"/>
        <v>0</v>
      </c>
      <c r="G31" s="131"/>
      <c r="H31" s="131"/>
      <c r="I31" s="131"/>
      <c r="J31" s="45">
        <f t="shared" si="1"/>
        <v>0</v>
      </c>
    </row>
    <row r="32" spans="1:10" s="157" customFormat="1" ht="24.95" customHeight="1" thickBot="1" x14ac:dyDescent="0.2">
      <c r="A32" s="129"/>
      <c r="B32" s="129"/>
      <c r="C32" s="130"/>
      <c r="D32" s="131"/>
      <c r="E32" s="131"/>
      <c r="F32" s="45">
        <f t="shared" si="0"/>
        <v>0</v>
      </c>
      <c r="G32" s="131"/>
      <c r="H32" s="131"/>
      <c r="I32" s="131"/>
      <c r="J32" s="45">
        <f t="shared" si="1"/>
        <v>0</v>
      </c>
    </row>
    <row r="33" spans="1:10" ht="14.25" x14ac:dyDescent="0.15">
      <c r="A33" s="7"/>
      <c r="B33" s="7"/>
      <c r="C33" s="22" t="s">
        <v>76</v>
      </c>
      <c r="D33" s="25" t="s">
        <v>24</v>
      </c>
      <c r="E33" s="37" t="s">
        <v>8</v>
      </c>
      <c r="F33" s="93" t="s">
        <v>9</v>
      </c>
      <c r="G33" s="25" t="s">
        <v>88</v>
      </c>
      <c r="H33" s="23" t="s">
        <v>125</v>
      </c>
      <c r="I33" s="23" t="s">
        <v>258</v>
      </c>
      <c r="J33" s="127" t="s">
        <v>378</v>
      </c>
    </row>
    <row r="34" spans="1:10" ht="14.25" x14ac:dyDescent="0.15">
      <c r="A34" s="144"/>
      <c r="B34" s="144"/>
      <c r="C34" s="228"/>
      <c r="D34" s="146"/>
      <c r="E34" s="147"/>
      <c r="F34" s="148">
        <f>COUNTIF(F10:F32,"&gt;0")</f>
        <v>0</v>
      </c>
      <c r="G34" s="146"/>
      <c r="H34" s="145"/>
      <c r="I34" s="145"/>
      <c r="J34" s="148">
        <f>COUNTIF(J10:J32,"&gt;0")</f>
        <v>0</v>
      </c>
    </row>
    <row r="35" spans="1:10" s="157" customFormat="1" ht="24.75" customHeight="1" thickBot="1" x14ac:dyDescent="0.2">
      <c r="A35" s="47"/>
      <c r="B35" s="47" t="s">
        <v>28</v>
      </c>
      <c r="C35" s="229">
        <f>COUNTA(C10:C32)</f>
        <v>0</v>
      </c>
      <c r="D35" s="38">
        <f t="shared" ref="D35:J35" si="2">SUM(D10:D32)</f>
        <v>0</v>
      </c>
      <c r="E35" s="38">
        <f t="shared" si="2"/>
        <v>0</v>
      </c>
      <c r="F35" s="49">
        <f t="shared" si="2"/>
        <v>0</v>
      </c>
      <c r="G35" s="38">
        <f t="shared" si="2"/>
        <v>0</v>
      </c>
      <c r="H35" s="51">
        <f t="shared" si="2"/>
        <v>0</v>
      </c>
      <c r="I35" s="50">
        <f t="shared" si="2"/>
        <v>0</v>
      </c>
      <c r="J35" s="49">
        <f t="shared" si="2"/>
        <v>0</v>
      </c>
    </row>
    <row r="36" spans="1:10" ht="6.75" customHeight="1" x14ac:dyDescent="0.15">
      <c r="A36" s="39"/>
      <c r="B36" s="39"/>
      <c r="C36" s="39"/>
      <c r="D36" s="39"/>
      <c r="E36" s="39"/>
      <c r="F36" s="39"/>
      <c r="G36" s="39"/>
      <c r="H36" s="39"/>
      <c r="I36" s="39"/>
      <c r="J36" s="39"/>
    </row>
  </sheetData>
  <mergeCells count="10">
    <mergeCell ref="A3:J3"/>
    <mergeCell ref="A1:B1"/>
    <mergeCell ref="G8:J8"/>
    <mergeCell ref="D7:J7"/>
    <mergeCell ref="A2:J2"/>
    <mergeCell ref="G5:J5"/>
    <mergeCell ref="D8:F8"/>
    <mergeCell ref="A7:A9"/>
    <mergeCell ref="B7:B9"/>
    <mergeCell ref="C7:C9"/>
  </mergeCells>
  <phoneticPr fontId="2"/>
  <conditionalFormatting sqref="C35:J35 F10:F32 J10:J32 F34 J34">
    <cfRule type="cellIs" dxfId="31" priority="2" stopIfTrue="1" operator="equal">
      <formula>0</formula>
    </cfRule>
  </conditionalFormatting>
  <conditionalFormatting sqref="A10:E32 G10:I32">
    <cfRule type="cellIs" dxfId="30" priority="3" stopIfTrue="1" operator="notEqual">
      <formula>""</formula>
    </cfRule>
  </conditionalFormatting>
  <conditionalFormatting sqref="C4">
    <cfRule type="cellIs" dxfId="29" priority="1" operator="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6"/>
  <sheetViews>
    <sheetView view="pageBreakPreview" zoomScaleNormal="100" zoomScaleSheetLayoutView="100" workbookViewId="0">
      <pane ySplit="9" topLeftCell="A10" activePane="bottomLeft" state="frozen"/>
      <selection activeCell="C49" sqref="C49"/>
      <selection pane="bottomLeft" activeCell="C4" sqref="C4"/>
    </sheetView>
  </sheetViews>
  <sheetFormatPr defaultRowHeight="13.5" x14ac:dyDescent="0.15"/>
  <cols>
    <col min="1" max="1" width="3.75" customWidth="1"/>
    <col min="2" max="2" width="10.25" customWidth="1"/>
    <col min="3" max="3" width="17.375" customWidth="1"/>
    <col min="4" max="4" width="15.5" customWidth="1"/>
    <col min="5" max="5" width="8.375" customWidth="1"/>
    <col min="6" max="6" width="8.5" customWidth="1"/>
    <col min="7" max="7" width="8.625" customWidth="1"/>
    <col min="8" max="8" width="7.875" customWidth="1"/>
  </cols>
  <sheetData>
    <row r="1" spans="1:8" x14ac:dyDescent="0.15">
      <c r="A1" s="341" t="s">
        <v>221</v>
      </c>
      <c r="B1" s="342"/>
      <c r="C1" s="141"/>
      <c r="D1" s="9"/>
      <c r="E1" s="9"/>
      <c r="F1" s="9"/>
    </row>
    <row r="2" spans="1:8" ht="17.25" x14ac:dyDescent="0.15">
      <c r="A2" s="354" t="s">
        <v>235</v>
      </c>
      <c r="B2" s="354"/>
      <c r="C2" s="354"/>
      <c r="D2" s="354"/>
      <c r="E2" s="354"/>
      <c r="F2" s="354"/>
      <c r="G2" s="354"/>
      <c r="H2" s="354"/>
    </row>
    <row r="3" spans="1:8" ht="19.5" customHeight="1" x14ac:dyDescent="0.15">
      <c r="A3" s="339"/>
      <c r="B3" s="340"/>
      <c r="C3" s="340"/>
      <c r="D3" s="340"/>
      <c r="E3" s="340"/>
      <c r="F3" s="340"/>
      <c r="G3" s="340"/>
      <c r="H3" s="340"/>
    </row>
    <row r="4" spans="1:8" s="44" customFormat="1" ht="14.25" customHeight="1" x14ac:dyDescent="0.15">
      <c r="A4" s="41" t="s">
        <v>449</v>
      </c>
      <c r="B4" s="42"/>
      <c r="C4" s="42"/>
      <c r="D4" s="43"/>
      <c r="E4" s="43"/>
      <c r="F4" s="43"/>
      <c r="G4" s="43"/>
      <c r="H4" s="43"/>
    </row>
    <row r="5" spans="1:8" x14ac:dyDescent="0.15">
      <c r="A5" s="1"/>
      <c r="B5" s="10"/>
      <c r="C5" s="11"/>
      <c r="D5" s="215"/>
      <c r="E5" s="41" t="s">
        <v>52</v>
      </c>
      <c r="F5" s="362" t="str">
        <f>IF(初めにお読みください!C8="","",初めにお読みください!C8)</f>
        <v/>
      </c>
      <c r="G5" s="362"/>
      <c r="H5" s="362"/>
    </row>
    <row r="6" spans="1:8" x14ac:dyDescent="0.15">
      <c r="D6" s="1"/>
      <c r="E6" s="1"/>
      <c r="H6" s="6" t="s">
        <v>25</v>
      </c>
    </row>
    <row r="7" spans="1:8" x14ac:dyDescent="0.15">
      <c r="A7" s="351" t="s">
        <v>26</v>
      </c>
      <c r="B7" s="352" t="s">
        <v>61</v>
      </c>
      <c r="C7" s="355" t="s">
        <v>168</v>
      </c>
      <c r="D7" s="363" t="s">
        <v>413</v>
      </c>
      <c r="E7" s="364"/>
      <c r="F7" s="364"/>
      <c r="G7" s="364"/>
      <c r="H7" s="365"/>
    </row>
    <row r="8" spans="1:8" ht="32.25" customHeight="1" x14ac:dyDescent="0.15">
      <c r="A8" s="351"/>
      <c r="B8" s="352"/>
      <c r="C8" s="356"/>
      <c r="D8" s="214" t="s">
        <v>234</v>
      </c>
      <c r="E8" s="343" t="s">
        <v>233</v>
      </c>
      <c r="F8" s="328"/>
      <c r="G8" s="328"/>
      <c r="H8" s="329"/>
    </row>
    <row r="9" spans="1:8" ht="24" x14ac:dyDescent="0.15">
      <c r="A9" s="351"/>
      <c r="B9" s="352"/>
      <c r="C9" s="357"/>
      <c r="D9" s="29" t="s">
        <v>12</v>
      </c>
      <c r="E9" s="29" t="s">
        <v>65</v>
      </c>
      <c r="F9" s="17" t="s">
        <v>259</v>
      </c>
      <c r="G9" s="17" t="s">
        <v>260</v>
      </c>
      <c r="H9" s="17" t="s">
        <v>261</v>
      </c>
    </row>
    <row r="10" spans="1:8" s="157" customFormat="1" ht="24.95" customHeight="1" x14ac:dyDescent="0.15">
      <c r="A10" s="129"/>
      <c r="B10" s="129"/>
      <c r="C10" s="130"/>
      <c r="D10" s="131"/>
      <c r="E10" s="131"/>
      <c r="F10" s="131"/>
      <c r="G10" s="131"/>
      <c r="H10" s="45">
        <f t="shared" ref="H10:H32" si="0">SUM(E10:G10)</f>
        <v>0</v>
      </c>
    </row>
    <row r="11" spans="1:8" s="157" customFormat="1" ht="24.95" customHeight="1" x14ac:dyDescent="0.15">
      <c r="A11" s="129"/>
      <c r="B11" s="129"/>
      <c r="C11" s="130"/>
      <c r="D11" s="131"/>
      <c r="E11" s="131"/>
      <c r="F11" s="131"/>
      <c r="G11" s="131"/>
      <c r="H11" s="45">
        <f t="shared" si="0"/>
        <v>0</v>
      </c>
    </row>
    <row r="12" spans="1:8" s="157" customFormat="1" ht="24.95" customHeight="1" x14ac:dyDescent="0.15">
      <c r="A12" s="129"/>
      <c r="B12" s="129"/>
      <c r="C12" s="130"/>
      <c r="D12" s="131"/>
      <c r="E12" s="131"/>
      <c r="F12" s="131"/>
      <c r="G12" s="131"/>
      <c r="H12" s="45">
        <f t="shared" si="0"/>
        <v>0</v>
      </c>
    </row>
    <row r="13" spans="1:8" s="157" customFormat="1" ht="24.95" customHeight="1" x14ac:dyDescent="0.15">
      <c r="A13" s="129"/>
      <c r="B13" s="129"/>
      <c r="C13" s="130"/>
      <c r="D13" s="131"/>
      <c r="E13" s="131"/>
      <c r="F13" s="131"/>
      <c r="G13" s="131"/>
      <c r="H13" s="45">
        <f t="shared" si="0"/>
        <v>0</v>
      </c>
    </row>
    <row r="14" spans="1:8" s="157" customFormat="1" ht="24.95" customHeight="1" x14ac:dyDescent="0.15">
      <c r="A14" s="129"/>
      <c r="B14" s="129"/>
      <c r="C14" s="130"/>
      <c r="D14" s="131"/>
      <c r="E14" s="131"/>
      <c r="F14" s="131"/>
      <c r="G14" s="131"/>
      <c r="H14" s="45">
        <f t="shared" si="0"/>
        <v>0</v>
      </c>
    </row>
    <row r="15" spans="1:8" s="157" customFormat="1" ht="24.95" customHeight="1" x14ac:dyDescent="0.15">
      <c r="A15" s="129"/>
      <c r="B15" s="129"/>
      <c r="C15" s="130"/>
      <c r="D15" s="131"/>
      <c r="E15" s="131"/>
      <c r="F15" s="131"/>
      <c r="G15" s="131"/>
      <c r="H15" s="45">
        <f t="shared" si="0"/>
        <v>0</v>
      </c>
    </row>
    <row r="16" spans="1:8" s="157" customFormat="1" ht="24.95" customHeight="1" x14ac:dyDescent="0.15">
      <c r="A16" s="129"/>
      <c r="B16" s="129"/>
      <c r="C16" s="130"/>
      <c r="D16" s="131"/>
      <c r="E16" s="131"/>
      <c r="F16" s="131"/>
      <c r="G16" s="131"/>
      <c r="H16" s="45">
        <f t="shared" si="0"/>
        <v>0</v>
      </c>
    </row>
    <row r="17" spans="1:8" s="157" customFormat="1" ht="24.95" customHeight="1" x14ac:dyDescent="0.15">
      <c r="A17" s="129"/>
      <c r="B17" s="129"/>
      <c r="C17" s="130"/>
      <c r="D17" s="131"/>
      <c r="E17" s="131"/>
      <c r="F17" s="131"/>
      <c r="G17" s="131"/>
      <c r="H17" s="45">
        <f t="shared" si="0"/>
        <v>0</v>
      </c>
    </row>
    <row r="18" spans="1:8" s="157" customFormat="1" ht="24.95" customHeight="1" x14ac:dyDescent="0.15">
      <c r="A18" s="129"/>
      <c r="B18" s="129"/>
      <c r="C18" s="130"/>
      <c r="D18" s="131"/>
      <c r="E18" s="131"/>
      <c r="F18" s="131"/>
      <c r="G18" s="131"/>
      <c r="H18" s="45">
        <f t="shared" si="0"/>
        <v>0</v>
      </c>
    </row>
    <row r="19" spans="1:8" s="157" customFormat="1" ht="24.95" customHeight="1" x14ac:dyDescent="0.15">
      <c r="A19" s="129"/>
      <c r="B19" s="129"/>
      <c r="C19" s="130"/>
      <c r="D19" s="131"/>
      <c r="E19" s="131"/>
      <c r="F19" s="131"/>
      <c r="G19" s="131"/>
      <c r="H19" s="45">
        <f t="shared" si="0"/>
        <v>0</v>
      </c>
    </row>
    <row r="20" spans="1:8" s="157" customFormat="1" ht="24.95" customHeight="1" x14ac:dyDescent="0.15">
      <c r="A20" s="129"/>
      <c r="B20" s="129"/>
      <c r="C20" s="130"/>
      <c r="D20" s="131"/>
      <c r="E20" s="131"/>
      <c r="F20" s="131"/>
      <c r="G20" s="131"/>
      <c r="H20" s="45">
        <f t="shared" si="0"/>
        <v>0</v>
      </c>
    </row>
    <row r="21" spans="1:8" s="157" customFormat="1" ht="24.95" customHeight="1" x14ac:dyDescent="0.15">
      <c r="A21" s="129"/>
      <c r="B21" s="129"/>
      <c r="C21" s="130"/>
      <c r="D21" s="131"/>
      <c r="E21" s="131"/>
      <c r="F21" s="131"/>
      <c r="G21" s="131"/>
      <c r="H21" s="45">
        <f t="shared" si="0"/>
        <v>0</v>
      </c>
    </row>
    <row r="22" spans="1:8" s="157" customFormat="1" ht="24.95" customHeight="1" x14ac:dyDescent="0.15">
      <c r="A22" s="129"/>
      <c r="B22" s="129"/>
      <c r="C22" s="130"/>
      <c r="D22" s="131"/>
      <c r="E22" s="131"/>
      <c r="F22" s="131"/>
      <c r="G22" s="131"/>
      <c r="H22" s="45">
        <f t="shared" si="0"/>
        <v>0</v>
      </c>
    </row>
    <row r="23" spans="1:8" s="157" customFormat="1" ht="24.95" customHeight="1" x14ac:dyDescent="0.15">
      <c r="A23" s="129"/>
      <c r="B23" s="129"/>
      <c r="C23" s="130"/>
      <c r="D23" s="131"/>
      <c r="E23" s="131"/>
      <c r="F23" s="131"/>
      <c r="G23" s="131"/>
      <c r="H23" s="45">
        <f t="shared" si="0"/>
        <v>0</v>
      </c>
    </row>
    <row r="24" spans="1:8" s="157" customFormat="1" ht="24.95" customHeight="1" x14ac:dyDescent="0.15">
      <c r="A24" s="129"/>
      <c r="B24" s="129"/>
      <c r="C24" s="130"/>
      <c r="D24" s="131"/>
      <c r="E24" s="131"/>
      <c r="F24" s="131"/>
      <c r="G24" s="131"/>
      <c r="H24" s="45">
        <f t="shared" si="0"/>
        <v>0</v>
      </c>
    </row>
    <row r="25" spans="1:8" s="157" customFormat="1" ht="24.95" customHeight="1" x14ac:dyDescent="0.15">
      <c r="A25" s="129"/>
      <c r="B25" s="129"/>
      <c r="C25" s="130"/>
      <c r="D25" s="131"/>
      <c r="E25" s="131"/>
      <c r="F25" s="131"/>
      <c r="G25" s="131"/>
      <c r="H25" s="45">
        <f t="shared" si="0"/>
        <v>0</v>
      </c>
    </row>
    <row r="26" spans="1:8" s="157" customFormat="1" ht="24.95" customHeight="1" x14ac:dyDescent="0.15">
      <c r="A26" s="129"/>
      <c r="B26" s="129"/>
      <c r="C26" s="130"/>
      <c r="D26" s="131"/>
      <c r="E26" s="131"/>
      <c r="F26" s="131"/>
      <c r="G26" s="131"/>
      <c r="H26" s="45">
        <f t="shared" si="0"/>
        <v>0</v>
      </c>
    </row>
    <row r="27" spans="1:8" s="157" customFormat="1" ht="24.95" customHeight="1" x14ac:dyDescent="0.15">
      <c r="A27" s="129"/>
      <c r="B27" s="129"/>
      <c r="C27" s="130"/>
      <c r="D27" s="131"/>
      <c r="E27" s="131"/>
      <c r="F27" s="131"/>
      <c r="G27" s="131"/>
      <c r="H27" s="45">
        <f t="shared" si="0"/>
        <v>0</v>
      </c>
    </row>
    <row r="28" spans="1:8" s="157" customFormat="1" ht="24.95" customHeight="1" x14ac:dyDescent="0.15">
      <c r="A28" s="129"/>
      <c r="B28" s="129"/>
      <c r="C28" s="130"/>
      <c r="D28" s="131"/>
      <c r="E28" s="131"/>
      <c r="F28" s="131"/>
      <c r="G28" s="131"/>
      <c r="H28" s="45">
        <f t="shared" si="0"/>
        <v>0</v>
      </c>
    </row>
    <row r="29" spans="1:8" s="157" customFormat="1" ht="24.95" customHeight="1" x14ac:dyDescent="0.15">
      <c r="A29" s="129"/>
      <c r="B29" s="129"/>
      <c r="C29" s="130"/>
      <c r="D29" s="131"/>
      <c r="E29" s="131"/>
      <c r="F29" s="131"/>
      <c r="G29" s="131"/>
      <c r="H29" s="45">
        <f t="shared" si="0"/>
        <v>0</v>
      </c>
    </row>
    <row r="30" spans="1:8" s="157" customFormat="1" ht="24.95" customHeight="1" x14ac:dyDescent="0.15">
      <c r="A30" s="129"/>
      <c r="B30" s="129"/>
      <c r="C30" s="130"/>
      <c r="D30" s="131"/>
      <c r="E30" s="131"/>
      <c r="F30" s="131"/>
      <c r="G30" s="131"/>
      <c r="H30" s="45">
        <f t="shared" si="0"/>
        <v>0</v>
      </c>
    </row>
    <row r="31" spans="1:8" s="157" customFormat="1" ht="24.95" customHeight="1" x14ac:dyDescent="0.15">
      <c r="A31" s="129"/>
      <c r="B31" s="129"/>
      <c r="C31" s="130"/>
      <c r="D31" s="131"/>
      <c r="E31" s="131"/>
      <c r="F31" s="131"/>
      <c r="G31" s="131"/>
      <c r="H31" s="45">
        <f t="shared" si="0"/>
        <v>0</v>
      </c>
    </row>
    <row r="32" spans="1:8" s="157" customFormat="1" ht="24.95" customHeight="1" thickBot="1" x14ac:dyDescent="0.2">
      <c r="A32" s="129"/>
      <c r="B32" s="129"/>
      <c r="C32" s="130"/>
      <c r="D32" s="231"/>
      <c r="E32" s="131"/>
      <c r="F32" s="131"/>
      <c r="G32" s="131"/>
      <c r="H32" s="45">
        <f t="shared" si="0"/>
        <v>0</v>
      </c>
    </row>
    <row r="33" spans="1:8" ht="14.25" x14ac:dyDescent="0.15">
      <c r="A33" s="7"/>
      <c r="B33" s="7"/>
      <c r="C33" s="23" t="s">
        <v>232</v>
      </c>
      <c r="D33" s="232" t="s">
        <v>24</v>
      </c>
      <c r="E33" s="25" t="s">
        <v>8</v>
      </c>
      <c r="F33" s="23" t="s">
        <v>9</v>
      </c>
      <c r="G33" s="23" t="s">
        <v>88</v>
      </c>
      <c r="H33" s="127" t="s">
        <v>125</v>
      </c>
    </row>
    <row r="34" spans="1:8" ht="14.25" x14ac:dyDescent="0.15">
      <c r="A34" s="144"/>
      <c r="B34" s="144"/>
      <c r="C34" s="145"/>
      <c r="D34" s="148">
        <f>COUNTIF(D10:D32,"&gt;0")</f>
        <v>0</v>
      </c>
      <c r="E34" s="146"/>
      <c r="F34" s="145"/>
      <c r="G34" s="145"/>
      <c r="H34" s="148">
        <f>COUNTIF(H10:H32,"&gt;0")</f>
        <v>0</v>
      </c>
    </row>
    <row r="35" spans="1:8" s="157" customFormat="1" ht="24.75" customHeight="1" thickBot="1" x14ac:dyDescent="0.2">
      <c r="A35" s="47"/>
      <c r="B35" s="47" t="s">
        <v>28</v>
      </c>
      <c r="C35" s="48">
        <f>COUNTA(C10:C32)</f>
        <v>0</v>
      </c>
      <c r="D35" s="49">
        <f>SUM(D10:D32)</f>
        <v>0</v>
      </c>
      <c r="E35" s="38">
        <f>SUM(E10:E32)</f>
        <v>0</v>
      </c>
      <c r="F35" s="51">
        <f>SUM(F10:F32)</f>
        <v>0</v>
      </c>
      <c r="G35" s="50">
        <f>SUM(G10:G32)</f>
        <v>0</v>
      </c>
      <c r="H35" s="49">
        <f>SUM(H10:H32)</f>
        <v>0</v>
      </c>
    </row>
    <row r="36" spans="1:8" ht="6.75" customHeight="1" x14ac:dyDescent="0.15">
      <c r="A36" s="39"/>
      <c r="B36" s="39"/>
      <c r="C36" s="39"/>
      <c r="D36" s="39"/>
      <c r="E36" s="39"/>
      <c r="F36" s="39"/>
      <c r="G36" s="39"/>
      <c r="H36" s="39"/>
    </row>
  </sheetData>
  <mergeCells count="9">
    <mergeCell ref="F5:H5"/>
    <mergeCell ref="A3:H3"/>
    <mergeCell ref="A1:B1"/>
    <mergeCell ref="E8:H8"/>
    <mergeCell ref="D7:H7"/>
    <mergeCell ref="A2:H2"/>
    <mergeCell ref="A7:A9"/>
    <mergeCell ref="B7:B9"/>
    <mergeCell ref="C7:C9"/>
  </mergeCells>
  <phoneticPr fontId="2"/>
  <conditionalFormatting sqref="H10:H32 H34 C35:H35 D34">
    <cfRule type="cellIs" dxfId="28" priority="2" stopIfTrue="1" operator="equal">
      <formula>0</formula>
    </cfRule>
  </conditionalFormatting>
  <conditionalFormatting sqref="A10:G32">
    <cfRule type="cellIs" dxfId="27" priority="3" stopIfTrue="1" operator="notEqual">
      <formula>""</formula>
    </cfRule>
  </conditionalFormatting>
  <conditionalFormatting sqref="C4">
    <cfRule type="cellIs" dxfId="26" priority="1" operator="equal">
      <formula>""</formula>
    </cfRule>
  </conditionalFormatting>
  <pageMargins left="0.64" right="0.11811023622047245" top="0.31496062992125984" bottom="0.19685039370078741" header="0.51181102362204722"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30</vt:i4>
      </vt:variant>
    </vt:vector>
  </HeadingPairs>
  <TitlesOfParts>
    <vt:vector size="47" baseType="lpstr">
      <vt:lpstr>初めにお読みください</vt:lpstr>
      <vt:lpstr>送付票</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様式１5</vt:lpstr>
      <vt:lpstr>様式10!Print_Area</vt:lpstr>
      <vt:lpstr>様式12!Print_Area</vt:lpstr>
      <vt:lpstr>様式13!Print_Area</vt:lpstr>
      <vt:lpstr>様式14!Print_Area</vt:lpstr>
      <vt:lpstr>様式１5!Print_Area</vt:lpstr>
      <vt:lpstr>様式5!Print_Area</vt:lpstr>
      <vt:lpstr>様式8!Print_Area</vt:lpstr>
      <vt:lpstr>様式9!Print_Area</vt:lpstr>
      <vt:lpstr>減免総額</vt:lpstr>
      <vt:lpstr>在宅補助額合計</vt:lpstr>
      <vt:lpstr>総補助額</vt:lpstr>
      <vt:lpstr>様式11!短期推計減免額</vt:lpstr>
      <vt:lpstr>様式12!短期推計減免額</vt:lpstr>
      <vt:lpstr>様式14!短期推計減免額</vt:lpstr>
      <vt:lpstr>短期推計減免額</vt:lpstr>
      <vt:lpstr>短期補助額</vt:lpstr>
      <vt:lpstr>様式11!通所推計減免額</vt:lpstr>
      <vt:lpstr>様式12!通所推計減免額</vt:lpstr>
      <vt:lpstr>様式13!通所推計減免額</vt:lpstr>
      <vt:lpstr>通所推計減免額</vt:lpstr>
      <vt:lpstr>通所補助額</vt:lpstr>
      <vt:lpstr>様式9!入所減免額推計</vt:lpstr>
      <vt:lpstr>入所減免額推計</vt:lpstr>
      <vt:lpstr>入所補助額</vt:lpstr>
      <vt:lpstr>様式11!訪問推計減免額</vt:lpstr>
      <vt:lpstr>様式12!訪問推計減免額</vt:lpstr>
      <vt:lpstr>様式13!訪問推計減免額</vt:lpstr>
      <vt:lpstr>様式14!訪問推計減免額</vt:lpstr>
      <vt:lpstr>訪問推計減免額</vt:lpstr>
      <vt:lpstr>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2025-03-18T00:33:27Z</dcterms:created>
  <dcterms:modified xsi:type="dcterms:W3CDTF">2025-03-18T00:33:39Z</dcterms:modified>
</cp:coreProperties>
</file>