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選挙管理委員会事務局\03選挙課\share\120_選挙事務関係書類\170_選挙のあゆみ\あゆみ32集\13_オープンデータ\Excel\"/>
    </mc:Choice>
  </mc:AlternateContent>
  <bookViews>
    <workbookView xWindow="-105" yWindow="-105" windowWidth="23250" windowHeight="12570"/>
  </bookViews>
  <sheets>
    <sheet name="4(2)ア" sheetId="1" r:id="rId1"/>
  </sheets>
  <definedNames>
    <definedName name="_xlnm.Print_Area" localSheetId="0">'4(2)ア'!$A$1:$U$36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7" i="1" l="1"/>
  <c r="H17" i="1"/>
  <c r="D28" i="1" l="1"/>
  <c r="U28" i="1" l="1"/>
  <c r="T28" i="1"/>
  <c r="S28" i="1"/>
  <c r="R28" i="1"/>
  <c r="Q28" i="1"/>
  <c r="P28" i="1"/>
  <c r="O28" i="1"/>
  <c r="N28" i="1"/>
  <c r="M28" i="1"/>
  <c r="L28" i="1"/>
  <c r="K28" i="1"/>
  <c r="J28" i="1"/>
  <c r="I28" i="1"/>
  <c r="H28" i="1"/>
  <c r="G28" i="1"/>
  <c r="U25" i="1"/>
  <c r="T25" i="1"/>
  <c r="S25" i="1"/>
  <c r="R25" i="1"/>
  <c r="Q25" i="1"/>
  <c r="P25" i="1"/>
  <c r="O25" i="1"/>
  <c r="N25" i="1"/>
  <c r="M25" i="1"/>
  <c r="L25" i="1"/>
  <c r="K25" i="1"/>
  <c r="J25" i="1"/>
  <c r="I25" i="1"/>
  <c r="H25" i="1"/>
  <c r="G25" i="1"/>
  <c r="D25" i="1"/>
  <c r="U17" i="1"/>
  <c r="T17" i="1"/>
  <c r="S17" i="1"/>
  <c r="R17" i="1"/>
  <c r="Q17" i="1"/>
  <c r="P17" i="1"/>
  <c r="O17" i="1"/>
  <c r="N17" i="1"/>
  <c r="M17" i="1"/>
  <c r="L17" i="1"/>
  <c r="K17" i="1"/>
  <c r="J17" i="1"/>
  <c r="I17" i="1"/>
  <c r="D17" i="1"/>
  <c r="S10" i="1" l="1"/>
  <c r="S14" i="1"/>
  <c r="U32" i="1"/>
  <c r="T32" i="1"/>
  <c r="S32" i="1"/>
  <c r="R32" i="1"/>
  <c r="Q32" i="1"/>
  <c r="P32" i="1"/>
  <c r="O32" i="1"/>
  <c r="N32" i="1"/>
  <c r="M32" i="1"/>
  <c r="L32" i="1"/>
  <c r="K32" i="1"/>
  <c r="J32" i="1"/>
  <c r="I32" i="1"/>
  <c r="H32" i="1"/>
  <c r="G32" i="1"/>
  <c r="D32" i="1"/>
  <c r="U22" i="1"/>
  <c r="T22" i="1"/>
  <c r="S22" i="1"/>
  <c r="R22" i="1"/>
  <c r="Q22" i="1"/>
  <c r="P22" i="1"/>
  <c r="O22" i="1"/>
  <c r="N22" i="1"/>
  <c r="M22" i="1"/>
  <c r="L22" i="1"/>
  <c r="K22" i="1"/>
  <c r="J22" i="1"/>
  <c r="I22" i="1"/>
  <c r="H22" i="1"/>
  <c r="G22" i="1"/>
  <c r="D22" i="1"/>
  <c r="U14" i="1"/>
  <c r="T14" i="1"/>
  <c r="R14" i="1"/>
  <c r="Q14" i="1"/>
  <c r="P14" i="1"/>
  <c r="O14" i="1"/>
  <c r="N14" i="1"/>
  <c r="M14" i="1"/>
  <c r="L14" i="1"/>
  <c r="K14" i="1"/>
  <c r="J14" i="1"/>
  <c r="I14" i="1"/>
  <c r="H14" i="1"/>
  <c r="G14" i="1"/>
  <c r="D14" i="1"/>
  <c r="D10" i="1"/>
  <c r="G10" i="1"/>
  <c r="G33" i="1" s="1"/>
  <c r="H10" i="1"/>
  <c r="I10" i="1"/>
  <c r="J10" i="1"/>
  <c r="K10" i="1"/>
  <c r="L10" i="1"/>
  <c r="M10" i="1"/>
  <c r="N10" i="1"/>
  <c r="O10" i="1"/>
  <c r="P10" i="1"/>
  <c r="Q10" i="1"/>
  <c r="R10" i="1"/>
  <c r="T10" i="1"/>
  <c r="U10" i="1"/>
  <c r="E31" i="1"/>
  <c r="C31" i="1" s="1"/>
  <c r="E21" i="1"/>
  <c r="E20" i="1"/>
  <c r="C20" i="1"/>
  <c r="E18" i="1"/>
  <c r="E19" i="1"/>
  <c r="E27" i="1"/>
  <c r="C27" i="1" s="1"/>
  <c r="F27" i="1" s="1"/>
  <c r="E30" i="1"/>
  <c r="E29" i="1"/>
  <c r="C29" i="1" s="1"/>
  <c r="F29" i="1" s="1"/>
  <c r="E26" i="1"/>
  <c r="E9" i="1"/>
  <c r="C9" i="1" s="1"/>
  <c r="E8" i="1"/>
  <c r="C8" i="1" s="1"/>
  <c r="E24" i="1"/>
  <c r="C24" i="1" s="1"/>
  <c r="E23" i="1"/>
  <c r="E13" i="1"/>
  <c r="C13" i="1" s="1"/>
  <c r="F13" i="1" s="1"/>
  <c r="E12" i="1"/>
  <c r="C12" i="1" s="1"/>
  <c r="E7" i="1"/>
  <c r="C7" i="1" s="1"/>
  <c r="E11" i="1"/>
  <c r="C11" i="1" s="1"/>
  <c r="E16" i="1"/>
  <c r="C16" i="1" s="1"/>
  <c r="F16" i="1" s="1"/>
  <c r="E15" i="1"/>
  <c r="C21" i="1"/>
  <c r="F21" i="1" s="1"/>
  <c r="T33" i="1" l="1"/>
  <c r="E22" i="1"/>
  <c r="U33" i="1"/>
  <c r="C23" i="1"/>
  <c r="E25" i="1"/>
  <c r="E28" i="1"/>
  <c r="E17" i="1"/>
  <c r="C26" i="1"/>
  <c r="C28" i="1" s="1"/>
  <c r="C18" i="1"/>
  <c r="F18" i="1" s="1"/>
  <c r="H33" i="1"/>
  <c r="J33" i="1"/>
  <c r="S33" i="1"/>
  <c r="C14" i="1"/>
  <c r="R33" i="1"/>
  <c r="E32" i="1"/>
  <c r="E14" i="1"/>
  <c r="M33" i="1"/>
  <c r="F7" i="1"/>
  <c r="F11" i="1"/>
  <c r="Q33" i="1"/>
  <c r="P33" i="1"/>
  <c r="F9" i="1"/>
  <c r="F12" i="1"/>
  <c r="D33" i="1"/>
  <c r="K33" i="1"/>
  <c r="F31" i="1"/>
  <c r="F20" i="1"/>
  <c r="C30" i="1"/>
  <c r="C32" i="1" s="1"/>
  <c r="C10" i="1"/>
  <c r="F8" i="1"/>
  <c r="N33" i="1"/>
  <c r="O33" i="1"/>
  <c r="L33" i="1"/>
  <c r="I33" i="1"/>
  <c r="E10" i="1"/>
  <c r="C15" i="1"/>
  <c r="C17" i="1" s="1"/>
  <c r="F24" i="1"/>
  <c r="C19" i="1"/>
  <c r="C22" i="1" s="1"/>
  <c r="F22" i="1" s="1"/>
  <c r="F17" i="1" l="1"/>
  <c r="F26" i="1"/>
  <c r="E33" i="1"/>
  <c r="F10" i="1"/>
  <c r="F14" i="1"/>
  <c r="F28" i="1"/>
  <c r="F23" i="1"/>
  <c r="C25" i="1"/>
  <c r="C33" i="1" s="1"/>
  <c r="F32" i="1"/>
  <c r="F30" i="1"/>
  <c r="F19" i="1"/>
  <c r="F15" i="1"/>
  <c r="F33" i="1" l="1"/>
  <c r="F25" i="1"/>
</calcChain>
</file>

<file path=xl/sharedStrings.xml><?xml version="1.0" encoding="utf-8"?>
<sst xmlns="http://schemas.openxmlformats.org/spreadsheetml/2006/main" count="53" uniqueCount="46">
  <si>
    <t>所定の用紙を用いないもの</t>
  </si>
  <si>
    <t>白紙投票</t>
  </si>
  <si>
    <t>単に雑事を記載したもの</t>
  </si>
  <si>
    <t>有効投票</t>
    <rPh sb="0" eb="2">
      <t>ユウコウ</t>
    </rPh>
    <rPh sb="2" eb="4">
      <t>トウヒョウ</t>
    </rPh>
    <phoneticPr fontId="1"/>
  </si>
  <si>
    <t>無効投票</t>
    <rPh sb="0" eb="2">
      <t>ムコウ</t>
    </rPh>
    <rPh sb="2" eb="4">
      <t>トウヒョウ</t>
    </rPh>
    <phoneticPr fontId="1"/>
  </si>
  <si>
    <t>単に政党名等を記載したもの</t>
    <rPh sb="0" eb="1">
      <t>タン</t>
    </rPh>
    <rPh sb="2" eb="4">
      <t>セイトウ</t>
    </rPh>
    <rPh sb="4" eb="5">
      <t>メイ</t>
    </rPh>
    <rPh sb="5" eb="6">
      <t>トウ</t>
    </rPh>
    <rPh sb="7" eb="9">
      <t>キサイ</t>
    </rPh>
    <phoneticPr fontId="1"/>
  </si>
  <si>
    <t>無効投票の内訳</t>
    <rPh sb="0" eb="2">
      <t>ムコウ</t>
    </rPh>
    <rPh sb="2" eb="4">
      <t>トウヒョウ</t>
    </rPh>
    <rPh sb="5" eb="7">
      <t>ウチワケ</t>
    </rPh>
    <phoneticPr fontId="1"/>
  </si>
  <si>
    <t>被選挙権のない候補者の氏名を記載したもの</t>
    <rPh sb="0" eb="4">
      <t>ヒセンキョケン</t>
    </rPh>
    <rPh sb="7" eb="10">
      <t>コウホシャ</t>
    </rPh>
    <rPh sb="11" eb="13">
      <t>シメイ</t>
    </rPh>
    <rPh sb="14" eb="16">
      <t>キサイ</t>
    </rPh>
    <phoneticPr fontId="2"/>
  </si>
  <si>
    <t>候補者の氏名を自書しないもの</t>
    <rPh sb="0" eb="3">
      <t>コウホシャ</t>
    </rPh>
    <rPh sb="4" eb="6">
      <t>シメイ</t>
    </rPh>
    <rPh sb="7" eb="9">
      <t>ジショ</t>
    </rPh>
    <phoneticPr fontId="2"/>
  </si>
  <si>
    <t>鶴見区　　　　</t>
    <rPh sb="0" eb="3">
      <t>ツルミク</t>
    </rPh>
    <phoneticPr fontId="2"/>
  </si>
  <si>
    <t>神奈川区</t>
    <rPh sb="0" eb="3">
      <t>カナガワ</t>
    </rPh>
    <rPh sb="3" eb="4">
      <t>ク</t>
    </rPh>
    <phoneticPr fontId="2"/>
  </si>
  <si>
    <t>西区</t>
    <rPh sb="0" eb="2">
      <t>ニシク</t>
    </rPh>
    <phoneticPr fontId="2"/>
  </si>
  <si>
    <t>中区</t>
    <rPh sb="0" eb="2">
      <t>ナカク</t>
    </rPh>
    <phoneticPr fontId="2"/>
  </si>
  <si>
    <t>南区</t>
    <rPh sb="0" eb="2">
      <t>ミナミク</t>
    </rPh>
    <phoneticPr fontId="2"/>
  </si>
  <si>
    <t>港南区</t>
    <rPh sb="0" eb="3">
      <t>コウナンク</t>
    </rPh>
    <phoneticPr fontId="2"/>
  </si>
  <si>
    <t>保土ケ谷区</t>
    <rPh sb="0" eb="5">
      <t>ホドガヤク</t>
    </rPh>
    <phoneticPr fontId="2"/>
  </si>
  <si>
    <t>旭区</t>
    <rPh sb="0" eb="2">
      <t>アサヒク</t>
    </rPh>
    <phoneticPr fontId="2"/>
  </si>
  <si>
    <t>磯子区</t>
    <rPh sb="0" eb="3">
      <t>イソゴク</t>
    </rPh>
    <phoneticPr fontId="2"/>
  </si>
  <si>
    <t>金沢区</t>
    <rPh sb="0" eb="3">
      <t>カナザワク</t>
    </rPh>
    <phoneticPr fontId="2"/>
  </si>
  <si>
    <t>港北区</t>
    <rPh sb="0" eb="3">
      <t>コウホクク</t>
    </rPh>
    <phoneticPr fontId="2"/>
  </si>
  <si>
    <t>緑区</t>
    <rPh sb="0" eb="2">
      <t>ミドリク</t>
    </rPh>
    <phoneticPr fontId="2"/>
  </si>
  <si>
    <t>青葉区</t>
    <rPh sb="0" eb="3">
      <t>アオバク</t>
    </rPh>
    <phoneticPr fontId="2"/>
  </si>
  <si>
    <t>戸塚区</t>
    <rPh sb="0" eb="3">
      <t>トツカク</t>
    </rPh>
    <phoneticPr fontId="2"/>
  </si>
  <si>
    <t>泉区</t>
    <rPh sb="0" eb="2">
      <t>イズミク</t>
    </rPh>
    <phoneticPr fontId="2"/>
  </si>
  <si>
    <t>瀬谷区</t>
    <rPh sb="0" eb="3">
      <t>セヤク</t>
    </rPh>
    <phoneticPr fontId="2"/>
  </si>
  <si>
    <t>横浜市計</t>
    <rPh sb="0" eb="3">
      <t>ヨコハマシ</t>
    </rPh>
    <rPh sb="3" eb="4">
      <t>ケイ</t>
    </rPh>
    <phoneticPr fontId="2"/>
  </si>
  <si>
    <t>投票総数</t>
    <rPh sb="0" eb="2">
      <t>トウヒョウ</t>
    </rPh>
    <rPh sb="2" eb="4">
      <t>ソウスウ</t>
    </rPh>
    <phoneticPr fontId="1"/>
  </si>
  <si>
    <t>候補者届出政党の届出要件に該当していなかった政党その他の政治団体の届出に係る候補者、除名、離党その他の事由により当該候補者届出政党に所属する者でなくなった旨の届出がされた候補者又は候補者届出政党が一の選挙区において重ねて届け出た候補者の氏名を記載したもの</t>
    <phoneticPr fontId="2"/>
  </si>
  <si>
    <t>候補者でない者又は候補者となることができない者の氏名を記載したもの</t>
    <phoneticPr fontId="2"/>
  </si>
  <si>
    <t>２人以上の候補者の氏名を記載したもの</t>
    <rPh sb="1" eb="2">
      <t>ニン</t>
    </rPh>
    <rPh sb="2" eb="4">
      <t>イジョウ</t>
    </rPh>
    <rPh sb="5" eb="8">
      <t>コウホシャ</t>
    </rPh>
    <rPh sb="9" eb="11">
      <t>シメイ</t>
    </rPh>
    <rPh sb="12" eb="14">
      <t>キサイ</t>
    </rPh>
    <phoneticPr fontId="2"/>
  </si>
  <si>
    <t>候補者の氏名のほか他事を記載したもの</t>
    <rPh sb="0" eb="3">
      <t>コウホシャ</t>
    </rPh>
    <rPh sb="4" eb="6">
      <t>シメイ</t>
    </rPh>
    <rPh sb="9" eb="11">
      <t>タジ</t>
    </rPh>
    <rPh sb="12" eb="14">
      <t>キサイ</t>
    </rPh>
    <phoneticPr fontId="2"/>
  </si>
  <si>
    <t>候補者の何人を記載したかを確認し難いもの</t>
  </si>
  <si>
    <t>計</t>
    <rPh sb="0" eb="1">
      <t>ケイ</t>
    </rPh>
    <phoneticPr fontId="1"/>
  </si>
  <si>
    <t>（２）　有効投票と無効投票</t>
    <phoneticPr fontId="2"/>
  </si>
  <si>
    <t>ア　小選挙区</t>
    <rPh sb="2" eb="6">
      <t>ショウセンキョク</t>
    </rPh>
    <phoneticPr fontId="2"/>
  </si>
  <si>
    <t>選挙区</t>
    <rPh sb="0" eb="3">
      <t>センキョク</t>
    </rPh>
    <phoneticPr fontId="1"/>
  </si>
  <si>
    <t>栄区※１</t>
    <rPh sb="0" eb="2">
      <t>サカエク</t>
    </rPh>
    <phoneticPr fontId="2"/>
  </si>
  <si>
    <t>都筑区※２</t>
    <rPh sb="0" eb="2">
      <t>ツヅキ</t>
    </rPh>
    <rPh sb="2" eb="3">
      <t>ク</t>
    </rPh>
    <phoneticPr fontId="2"/>
  </si>
  <si>
    <t>無効
投票率
(%)</t>
    <rPh sb="0" eb="2">
      <t>ムコウ</t>
    </rPh>
    <rPh sb="3" eb="6">
      <t>トウヒョウリツ</t>
    </rPh>
    <phoneticPr fontId="1"/>
  </si>
  <si>
    <t>　　　　　区分
 区別</t>
    <rPh sb="5" eb="7">
      <t>クブン</t>
    </rPh>
    <rPh sb="16" eb="18">
      <t>クベツ</t>
    </rPh>
    <phoneticPr fontId="1"/>
  </si>
  <si>
    <t>単に記号・符号を記載したもの</t>
    <phoneticPr fontId="1"/>
  </si>
  <si>
    <t>※２　都筑区は神奈川県第７区（第８区の区域を除く）と第８区（荏田東町、荏田東１丁目から４丁目まで、荏田南町、荏田南１丁目から５丁目まで、大丸）に分割されている。</t>
    <rPh sb="3" eb="6">
      <t>ツヅキク</t>
    </rPh>
    <rPh sb="7" eb="11">
      <t>カナガワケン</t>
    </rPh>
    <rPh sb="11" eb="12">
      <t>ダイ</t>
    </rPh>
    <rPh sb="13" eb="14">
      <t>ク</t>
    </rPh>
    <rPh sb="15" eb="16">
      <t>ダイ</t>
    </rPh>
    <rPh sb="26" eb="27">
      <t>ダイ</t>
    </rPh>
    <rPh sb="28" eb="29">
      <t>ク</t>
    </rPh>
    <rPh sb="30" eb="33">
      <t>エダヒガシ</t>
    </rPh>
    <rPh sb="33" eb="34">
      <t>チョウ</t>
    </rPh>
    <rPh sb="35" eb="38">
      <t>エダヒガシ</t>
    </rPh>
    <rPh sb="39" eb="41">
      <t>チョウメ</t>
    </rPh>
    <rPh sb="44" eb="46">
      <t>チョウメ</t>
    </rPh>
    <rPh sb="49" eb="52">
      <t>エダミナミ</t>
    </rPh>
    <rPh sb="52" eb="53">
      <t>チョウ</t>
    </rPh>
    <rPh sb="54" eb="57">
      <t>エダミナミ</t>
    </rPh>
    <rPh sb="58" eb="60">
      <t>チョウメ</t>
    </rPh>
    <rPh sb="63" eb="65">
      <t>チョウメ</t>
    </rPh>
    <rPh sb="68" eb="70">
      <t>ダイマル</t>
    </rPh>
    <rPh sb="72" eb="74">
      <t>ブンカツ</t>
    </rPh>
    <phoneticPr fontId="7"/>
  </si>
  <si>
    <t>持ち帰りと思われる票</t>
    <rPh sb="0" eb="3">
      <t>モチカエ</t>
    </rPh>
    <rPh sb="4" eb="6">
      <t>トオモ</t>
    </rPh>
    <rPh sb="9" eb="10">
      <t>ヒョウ</t>
    </rPh>
    <phoneticPr fontId="1"/>
  </si>
  <si>
    <t>不受理と決定した票</t>
    <rPh sb="0" eb="3">
      <t>フジュリ</t>
    </rPh>
    <rPh sb="4" eb="6">
      <t>ケッテイ</t>
    </rPh>
    <rPh sb="8" eb="9">
      <t>ヒョウ</t>
    </rPh>
    <phoneticPr fontId="1"/>
  </si>
  <si>
    <t>その他</t>
    <rPh sb="2" eb="3">
      <t>タ</t>
    </rPh>
    <phoneticPr fontId="1"/>
  </si>
  <si>
    <t>※１　鎌倉市、逗子市、三浦郡も神奈川県第４に属するがこの表では、集計していない。</t>
    <rPh sb="3" eb="6">
      <t>カマクラシ</t>
    </rPh>
    <rPh sb="7" eb="10">
      <t>ズシシ</t>
    </rPh>
    <rPh sb="11" eb="14">
      <t>ミウラグン</t>
    </rPh>
    <rPh sb="15" eb="19">
      <t>カナガワケン</t>
    </rPh>
    <rPh sb="19" eb="20">
      <t>ダイ</t>
    </rPh>
    <rPh sb="22" eb="23">
      <t>ゾク</t>
    </rPh>
    <rPh sb="28" eb="29">
      <t>ヒョウ</t>
    </rPh>
    <rPh sb="32" eb="34">
      <t>シュウケイ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</si>
</sst>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 "/>
    <numFmt numFmtId="177" formatCode="#,##0.00_ "/>
    <numFmt numFmtId="178" formatCode="0.00_ "/>
  </numFmts>
  <fonts count="8" x14ac:knownFonts="1">
    <font>
      <sz val="11"/>
      <name val="ＭＳ Ｐゴシック"/>
      <family val="3"/>
      <charset val="128"/>
    </font>
    <font>
      <sz val="14"/>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1"/>
      <name val="ＭＳ 明朝"/>
      <family val="1"/>
      <charset val="128"/>
    </font>
    <font>
      <sz val="6"/>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51">
    <xf numFmtId="0" fontId="0" fillId="0" borderId="0" xfId="0"/>
    <xf numFmtId="0" fontId="3" fillId="0" borderId="0" xfId="0" applyFont="1" applyAlignment="1">
      <alignment vertical="center"/>
    </xf>
    <xf numFmtId="0" fontId="3" fillId="0" borderId="0" xfId="0" applyFont="1" applyAlignment="1">
      <alignment horizontal="justify" vertical="center"/>
    </xf>
    <xf numFmtId="176" fontId="3" fillId="0" borderId="3" xfId="0" applyNumberFormat="1" applyFont="1" applyBorder="1" applyAlignment="1">
      <alignment vertical="center"/>
    </xf>
    <xf numFmtId="41" fontId="3" fillId="0" borderId="3" xfId="0" applyNumberFormat="1" applyFont="1" applyBorder="1" applyAlignment="1">
      <alignment vertical="center"/>
    </xf>
    <xf numFmtId="41" fontId="6" fillId="0" borderId="7" xfId="0" applyNumberFormat="1" applyFont="1" applyBorder="1" applyAlignment="1">
      <alignment vertical="center"/>
    </xf>
    <xf numFmtId="176" fontId="3" fillId="0" borderId="5" xfId="0" applyNumberFormat="1" applyFont="1" applyBorder="1" applyAlignment="1">
      <alignment vertical="center"/>
    </xf>
    <xf numFmtId="41" fontId="3" fillId="0" borderId="5" xfId="0" applyNumberFormat="1" applyFont="1" applyBorder="1" applyAlignment="1">
      <alignment vertical="center"/>
    </xf>
    <xf numFmtId="176" fontId="3" fillId="0" borderId="1" xfId="0" applyNumberFormat="1" applyFont="1" applyBorder="1" applyAlignment="1">
      <alignment vertical="center"/>
    </xf>
    <xf numFmtId="41" fontId="3" fillId="0" borderId="1" xfId="0" applyNumberFormat="1" applyFont="1" applyBorder="1" applyAlignment="1">
      <alignment vertical="center"/>
    </xf>
    <xf numFmtId="41" fontId="6" fillId="0" borderId="11" xfId="0" applyNumberFormat="1" applyFont="1" applyBorder="1" applyAlignment="1">
      <alignment vertical="center"/>
    </xf>
    <xf numFmtId="176" fontId="0" fillId="0" borderId="2" xfId="0" applyNumberFormat="1" applyFont="1" applyBorder="1" applyAlignment="1">
      <alignment vertical="center"/>
    </xf>
    <xf numFmtId="41" fontId="0" fillId="0" borderId="2" xfId="0" applyNumberFormat="1" applyFont="1" applyBorder="1" applyAlignment="1">
      <alignment vertical="center"/>
    </xf>
    <xf numFmtId="0" fontId="0" fillId="0" borderId="0" xfId="0" applyFont="1" applyAlignment="1">
      <alignment vertical="center"/>
    </xf>
    <xf numFmtId="41" fontId="0" fillId="0" borderId="2" xfId="0" applyNumberFormat="1" applyFont="1" applyFill="1" applyBorder="1" applyAlignment="1">
      <alignment vertical="center"/>
    </xf>
    <xf numFmtId="0" fontId="3" fillId="0" borderId="16"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10" xfId="0" applyFont="1" applyBorder="1" applyAlignment="1">
      <alignment horizontal="center" vertical="center"/>
    </xf>
    <xf numFmtId="0" fontId="5" fillId="0" borderId="1" xfId="0" applyFont="1" applyBorder="1" applyAlignment="1">
      <alignment horizontal="left" vertical="top" wrapText="1"/>
    </xf>
    <xf numFmtId="0" fontId="0" fillId="0" borderId="16" xfId="0" applyFont="1" applyBorder="1" applyAlignment="1">
      <alignment horizontal="distributed" vertical="center"/>
    </xf>
    <xf numFmtId="176" fontId="0" fillId="0" borderId="9" xfId="0" applyNumberFormat="1" applyFont="1" applyBorder="1" applyAlignment="1">
      <alignment vertical="center"/>
    </xf>
    <xf numFmtId="0" fontId="0" fillId="0" borderId="17" xfId="0" applyFont="1" applyBorder="1" applyAlignment="1">
      <alignment horizontal="distributed" vertical="center"/>
    </xf>
    <xf numFmtId="41" fontId="0" fillId="0" borderId="14" xfId="0" applyNumberFormat="1" applyFont="1" applyFill="1" applyBorder="1" applyAlignment="1">
      <alignment vertical="center"/>
    </xf>
    <xf numFmtId="0" fontId="4" fillId="0" borderId="1" xfId="0" applyFont="1" applyBorder="1" applyAlignment="1">
      <alignment horizontal="left" vertical="top" wrapText="1"/>
    </xf>
    <xf numFmtId="177" fontId="0" fillId="0" borderId="9" xfId="0" applyNumberFormat="1" applyFont="1" applyBorder="1" applyAlignment="1">
      <alignment vertical="center"/>
    </xf>
    <xf numFmtId="178" fontId="3" fillId="0" borderId="3" xfId="0" applyNumberFormat="1" applyFont="1" applyBorder="1" applyAlignment="1">
      <alignment vertical="center"/>
    </xf>
    <xf numFmtId="178" fontId="3" fillId="0" borderId="3" xfId="0" applyNumberFormat="1" applyFont="1" applyFill="1" applyBorder="1" applyAlignment="1">
      <alignment vertical="center"/>
    </xf>
    <xf numFmtId="178" fontId="3" fillId="0" borderId="5" xfId="0" applyNumberFormat="1" applyFont="1" applyBorder="1" applyAlignment="1">
      <alignment vertical="center"/>
    </xf>
    <xf numFmtId="178" fontId="3" fillId="0" borderId="1" xfId="0" applyNumberFormat="1" applyFont="1" applyBorder="1" applyAlignment="1">
      <alignment vertical="center"/>
    </xf>
    <xf numFmtId="41" fontId="0" fillId="0" borderId="9" xfId="0" applyNumberFormat="1" applyFont="1" applyBorder="1" applyAlignment="1">
      <alignment vertical="center"/>
    </xf>
    <xf numFmtId="41" fontId="0" fillId="0" borderId="13" xfId="0" applyNumberFormat="1" applyFont="1" applyBorder="1" applyAlignment="1">
      <alignment vertical="center"/>
    </xf>
    <xf numFmtId="178" fontId="0" fillId="0" borderId="23" xfId="0" applyNumberFormat="1" applyFont="1" applyBorder="1" applyAlignment="1">
      <alignment vertical="center"/>
    </xf>
    <xf numFmtId="0" fontId="0" fillId="0" borderId="21" xfId="0" applyFont="1" applyBorder="1" applyAlignment="1">
      <alignment horizontal="distributed" vertical="center"/>
    </xf>
    <xf numFmtId="0" fontId="0" fillId="0" borderId="22" xfId="0" applyFont="1" applyBorder="1" applyAlignment="1">
      <alignment horizontal="distributed" vertical="center"/>
    </xf>
    <xf numFmtId="0" fontId="1" fillId="0" borderId="0" xfId="0" applyFont="1" applyAlignment="1">
      <alignment horizontal="center" vertical="center"/>
    </xf>
    <xf numFmtId="0" fontId="3" fillId="0" borderId="20"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2"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6"/>
  <sheetViews>
    <sheetView tabSelected="1" topLeftCell="A2" zoomScaleNormal="100" zoomScaleSheetLayoutView="100" workbookViewId="0">
      <pane xSplit="2" ySplit="5" topLeftCell="C7" activePane="bottomRight" state="frozen"/>
      <selection activeCell="A2" sqref="A2"/>
      <selection pane="topRight" activeCell="B2" sqref="B2"/>
      <selection pane="bottomLeft" activeCell="A7" sqref="A7"/>
      <selection pane="bottomRight" activeCell="A2" sqref="A2:U2"/>
    </sheetView>
  </sheetViews>
  <sheetFormatPr defaultColWidth="12.5" defaultRowHeight="13.5" x14ac:dyDescent="0.15"/>
  <cols>
    <col min="1" max="1" width="4.625" style="1" customWidth="1"/>
    <col min="2" max="2" width="12.625" style="1" customWidth="1"/>
    <col min="3" max="4" width="10.625" style="1" customWidth="1"/>
    <col min="5" max="8" width="8.125" style="1" customWidth="1"/>
    <col min="9" max="9" width="14.625" style="1" customWidth="1"/>
    <col min="10" max="18" width="8.125" style="1" customWidth="1"/>
    <col min="19" max="21" width="5.625" style="1" customWidth="1"/>
    <col min="22" max="16384" width="12.5" style="1"/>
  </cols>
  <sheetData>
    <row r="2" spans="1:21" ht="18" customHeight="1" x14ac:dyDescent="0.15">
      <c r="A2" s="35" t="s">
        <v>33</v>
      </c>
      <c r="B2" s="35"/>
      <c r="C2" s="35"/>
      <c r="D2" s="35"/>
      <c r="E2" s="35"/>
      <c r="F2" s="35"/>
      <c r="G2" s="35"/>
      <c r="H2" s="35"/>
      <c r="I2" s="35"/>
      <c r="J2" s="35"/>
      <c r="K2" s="35"/>
      <c r="L2" s="35"/>
      <c r="M2" s="35"/>
      <c r="N2" s="35"/>
      <c r="O2" s="35"/>
      <c r="P2" s="35"/>
      <c r="Q2" s="35"/>
      <c r="R2" s="35"/>
      <c r="S2" s="35"/>
      <c r="T2" s="35"/>
      <c r="U2" s="35"/>
    </row>
    <row r="3" spans="1:21" ht="18" customHeight="1" x14ac:dyDescent="0.15">
      <c r="A3" s="35" t="s">
        <v>34</v>
      </c>
      <c r="B3" s="35"/>
      <c r="C3" s="35"/>
      <c r="D3" s="35"/>
      <c r="E3" s="35"/>
      <c r="F3" s="35"/>
      <c r="G3" s="35"/>
      <c r="H3" s="35"/>
      <c r="I3" s="35"/>
      <c r="J3" s="35"/>
      <c r="K3" s="35"/>
      <c r="L3" s="35"/>
      <c r="M3" s="35"/>
      <c r="N3" s="35"/>
      <c r="O3" s="35"/>
      <c r="P3" s="35"/>
      <c r="Q3" s="35"/>
      <c r="R3" s="35"/>
      <c r="S3" s="35"/>
      <c r="T3" s="35"/>
      <c r="U3" s="35"/>
    </row>
    <row r="4" spans="1:21" ht="6.75" customHeight="1" thickBot="1" x14ac:dyDescent="0.2"/>
    <row r="5" spans="1:21" ht="20.25" customHeight="1" x14ac:dyDescent="0.15">
      <c r="A5" s="36" t="s">
        <v>35</v>
      </c>
      <c r="B5" s="43" t="s">
        <v>39</v>
      </c>
      <c r="C5" s="48" t="s">
        <v>26</v>
      </c>
      <c r="D5" s="48" t="s">
        <v>3</v>
      </c>
      <c r="E5" s="48" t="s">
        <v>4</v>
      </c>
      <c r="F5" s="50" t="s">
        <v>38</v>
      </c>
      <c r="G5" s="47" t="s">
        <v>6</v>
      </c>
      <c r="H5" s="47"/>
      <c r="I5" s="47"/>
      <c r="J5" s="47"/>
      <c r="K5" s="47"/>
      <c r="L5" s="47"/>
      <c r="M5" s="47"/>
      <c r="N5" s="47"/>
      <c r="O5" s="47"/>
      <c r="P5" s="47"/>
      <c r="Q5" s="47"/>
      <c r="R5" s="47"/>
      <c r="S5" s="45" t="s">
        <v>42</v>
      </c>
      <c r="T5" s="45" t="s">
        <v>43</v>
      </c>
      <c r="U5" s="41" t="s">
        <v>44</v>
      </c>
    </row>
    <row r="6" spans="1:21" s="2" customFormat="1" ht="157.5" customHeight="1" x14ac:dyDescent="0.15">
      <c r="A6" s="37"/>
      <c r="B6" s="44"/>
      <c r="C6" s="49"/>
      <c r="D6" s="49"/>
      <c r="E6" s="49"/>
      <c r="F6" s="49"/>
      <c r="G6" s="24" t="s">
        <v>0</v>
      </c>
      <c r="H6" s="24" t="s">
        <v>28</v>
      </c>
      <c r="I6" s="19" t="s">
        <v>27</v>
      </c>
      <c r="J6" s="24" t="s">
        <v>29</v>
      </c>
      <c r="K6" s="24" t="s">
        <v>7</v>
      </c>
      <c r="L6" s="24" t="s">
        <v>30</v>
      </c>
      <c r="M6" s="24" t="s">
        <v>8</v>
      </c>
      <c r="N6" s="24" t="s">
        <v>31</v>
      </c>
      <c r="O6" s="24" t="s">
        <v>1</v>
      </c>
      <c r="P6" s="24" t="s">
        <v>2</v>
      </c>
      <c r="Q6" s="24" t="s">
        <v>40</v>
      </c>
      <c r="R6" s="24" t="s">
        <v>5</v>
      </c>
      <c r="S6" s="46"/>
      <c r="T6" s="46"/>
      <c r="U6" s="42"/>
    </row>
    <row r="7" spans="1:21" ht="20.25" customHeight="1" x14ac:dyDescent="0.15">
      <c r="A7" s="38">
        <v>1</v>
      </c>
      <c r="B7" s="15" t="s">
        <v>12</v>
      </c>
      <c r="C7" s="3">
        <f>D7+E7</f>
        <v>62850</v>
      </c>
      <c r="D7" s="3">
        <v>60147</v>
      </c>
      <c r="E7" s="3">
        <f>SUM(G7:R7)</f>
        <v>2703</v>
      </c>
      <c r="F7" s="27">
        <f t="shared" ref="F7:F32" si="0">E7/C7*100</f>
        <v>4.30071599045346</v>
      </c>
      <c r="G7" s="4">
        <v>0</v>
      </c>
      <c r="H7" s="4">
        <v>101</v>
      </c>
      <c r="I7" s="4">
        <v>0</v>
      </c>
      <c r="J7" s="4">
        <v>1</v>
      </c>
      <c r="K7" s="4">
        <v>0</v>
      </c>
      <c r="L7" s="4">
        <v>19</v>
      </c>
      <c r="M7" s="4">
        <v>0</v>
      </c>
      <c r="N7" s="4">
        <v>7</v>
      </c>
      <c r="O7" s="4">
        <v>1591</v>
      </c>
      <c r="P7" s="4">
        <v>679</v>
      </c>
      <c r="Q7" s="4">
        <v>194</v>
      </c>
      <c r="R7" s="4">
        <v>111</v>
      </c>
      <c r="S7" s="4">
        <v>0</v>
      </c>
      <c r="T7" s="4">
        <v>0</v>
      </c>
      <c r="U7" s="5">
        <v>0</v>
      </c>
    </row>
    <row r="8" spans="1:21" ht="20.25" customHeight="1" x14ac:dyDescent="0.15">
      <c r="A8" s="39"/>
      <c r="B8" s="15" t="s">
        <v>17</v>
      </c>
      <c r="C8" s="3">
        <f>D8+E8</f>
        <v>74193</v>
      </c>
      <c r="D8" s="3">
        <v>71403</v>
      </c>
      <c r="E8" s="3">
        <f>SUM(G8:R8)</f>
        <v>2790</v>
      </c>
      <c r="F8" s="26">
        <f t="shared" si="0"/>
        <v>3.7604625773320932</v>
      </c>
      <c r="G8" s="4">
        <v>1</v>
      </c>
      <c r="H8" s="4">
        <v>84</v>
      </c>
      <c r="I8" s="4">
        <v>0</v>
      </c>
      <c r="J8" s="4">
        <v>0</v>
      </c>
      <c r="K8" s="4">
        <v>0</v>
      </c>
      <c r="L8" s="4">
        <v>22</v>
      </c>
      <c r="M8" s="4">
        <v>0</v>
      </c>
      <c r="N8" s="4">
        <v>8</v>
      </c>
      <c r="O8" s="4">
        <v>1827</v>
      </c>
      <c r="P8" s="4">
        <v>395</v>
      </c>
      <c r="Q8" s="4">
        <v>329</v>
      </c>
      <c r="R8" s="4">
        <v>124</v>
      </c>
      <c r="S8" s="4">
        <v>2</v>
      </c>
      <c r="T8" s="4">
        <v>0</v>
      </c>
      <c r="U8" s="5">
        <v>0</v>
      </c>
    </row>
    <row r="9" spans="1:21" ht="20.25" customHeight="1" x14ac:dyDescent="0.15">
      <c r="A9" s="39"/>
      <c r="B9" s="15" t="s">
        <v>18</v>
      </c>
      <c r="C9" s="3">
        <f>D9+E9</f>
        <v>93998</v>
      </c>
      <c r="D9" s="3">
        <v>90903</v>
      </c>
      <c r="E9" s="3">
        <f>SUM(G9:R9)</f>
        <v>3095</v>
      </c>
      <c r="F9" s="26">
        <f t="shared" si="0"/>
        <v>3.2926232473031343</v>
      </c>
      <c r="G9" s="4">
        <v>0</v>
      </c>
      <c r="H9" s="4">
        <v>120</v>
      </c>
      <c r="I9" s="4">
        <v>0</v>
      </c>
      <c r="J9" s="4">
        <v>1</v>
      </c>
      <c r="K9" s="4">
        <v>0</v>
      </c>
      <c r="L9" s="4">
        <v>30</v>
      </c>
      <c r="M9" s="4">
        <v>0</v>
      </c>
      <c r="N9" s="4">
        <v>4</v>
      </c>
      <c r="O9" s="4">
        <v>2077</v>
      </c>
      <c r="P9" s="4">
        <v>426</v>
      </c>
      <c r="Q9" s="4">
        <v>308</v>
      </c>
      <c r="R9" s="4">
        <v>129</v>
      </c>
      <c r="S9" s="4">
        <v>0</v>
      </c>
      <c r="T9" s="4">
        <v>0</v>
      </c>
      <c r="U9" s="5">
        <v>0</v>
      </c>
    </row>
    <row r="10" spans="1:21" ht="20.25" customHeight="1" x14ac:dyDescent="0.15">
      <c r="A10" s="40"/>
      <c r="B10" s="22" t="s">
        <v>32</v>
      </c>
      <c r="C10" s="21">
        <f>SUM(C7:C9)</f>
        <v>231041</v>
      </c>
      <c r="D10" s="21">
        <f t="shared" ref="D10:U10" si="1">SUM(D7:D9)</f>
        <v>222453</v>
      </c>
      <c r="E10" s="21">
        <f t="shared" si="1"/>
        <v>8588</v>
      </c>
      <c r="F10" s="25">
        <f t="shared" si="0"/>
        <v>3.7170891746486556</v>
      </c>
      <c r="G10" s="30">
        <f t="shared" si="1"/>
        <v>1</v>
      </c>
      <c r="H10" s="30">
        <f t="shared" si="1"/>
        <v>305</v>
      </c>
      <c r="I10" s="30">
        <f t="shared" si="1"/>
        <v>0</v>
      </c>
      <c r="J10" s="30">
        <f t="shared" si="1"/>
        <v>2</v>
      </c>
      <c r="K10" s="30">
        <f t="shared" si="1"/>
        <v>0</v>
      </c>
      <c r="L10" s="30">
        <f t="shared" si="1"/>
        <v>71</v>
      </c>
      <c r="M10" s="30">
        <f t="shared" si="1"/>
        <v>0</v>
      </c>
      <c r="N10" s="30">
        <f t="shared" si="1"/>
        <v>19</v>
      </c>
      <c r="O10" s="30">
        <f t="shared" si="1"/>
        <v>5495</v>
      </c>
      <c r="P10" s="30">
        <f t="shared" si="1"/>
        <v>1500</v>
      </c>
      <c r="Q10" s="30">
        <f t="shared" si="1"/>
        <v>831</v>
      </c>
      <c r="R10" s="30">
        <f t="shared" si="1"/>
        <v>364</v>
      </c>
      <c r="S10" s="30">
        <f>SUM(S7:S9)</f>
        <v>2</v>
      </c>
      <c r="T10" s="30">
        <f t="shared" si="1"/>
        <v>0</v>
      </c>
      <c r="U10" s="31">
        <f t="shared" si="1"/>
        <v>0</v>
      </c>
    </row>
    <row r="11" spans="1:21" ht="20.25" customHeight="1" x14ac:dyDescent="0.15">
      <c r="A11" s="38">
        <v>2</v>
      </c>
      <c r="B11" s="15" t="s">
        <v>11</v>
      </c>
      <c r="C11" s="3">
        <f>D11+E11</f>
        <v>48798</v>
      </c>
      <c r="D11" s="3">
        <v>47723</v>
      </c>
      <c r="E11" s="3">
        <f>SUM(G11:R11)</f>
        <v>1075</v>
      </c>
      <c r="F11" s="26">
        <f t="shared" si="0"/>
        <v>2.2029591376695765</v>
      </c>
      <c r="G11" s="4">
        <v>0</v>
      </c>
      <c r="H11" s="4">
        <v>58</v>
      </c>
      <c r="I11" s="4">
        <v>0</v>
      </c>
      <c r="J11" s="4">
        <v>1</v>
      </c>
      <c r="K11" s="4">
        <v>0</v>
      </c>
      <c r="L11" s="4">
        <v>15</v>
      </c>
      <c r="M11" s="4">
        <v>0</v>
      </c>
      <c r="N11" s="4">
        <v>2</v>
      </c>
      <c r="O11" s="4">
        <v>630</v>
      </c>
      <c r="P11" s="4">
        <v>186</v>
      </c>
      <c r="Q11" s="4">
        <v>107</v>
      </c>
      <c r="R11" s="4">
        <v>76</v>
      </c>
      <c r="S11" s="4">
        <v>2</v>
      </c>
      <c r="T11" s="4">
        <v>0</v>
      </c>
      <c r="U11" s="5">
        <v>0</v>
      </c>
    </row>
    <row r="12" spans="1:21" ht="20.25" customHeight="1" x14ac:dyDescent="0.15">
      <c r="A12" s="39"/>
      <c r="B12" s="15" t="s">
        <v>13</v>
      </c>
      <c r="C12" s="3">
        <f>D12+E12</f>
        <v>88584</v>
      </c>
      <c r="D12" s="3">
        <v>86641</v>
      </c>
      <c r="E12" s="3">
        <f>SUM(G12:R12)</f>
        <v>1943</v>
      </c>
      <c r="F12" s="26">
        <f t="shared" si="0"/>
        <v>2.1933983563623229</v>
      </c>
      <c r="G12" s="4">
        <v>0</v>
      </c>
      <c r="H12" s="4">
        <v>107</v>
      </c>
      <c r="I12" s="4">
        <v>0</v>
      </c>
      <c r="J12" s="4">
        <v>4</v>
      </c>
      <c r="K12" s="4">
        <v>0</v>
      </c>
      <c r="L12" s="4">
        <v>19</v>
      </c>
      <c r="M12" s="4">
        <v>0</v>
      </c>
      <c r="N12" s="4">
        <v>16</v>
      </c>
      <c r="O12" s="4">
        <v>1123</v>
      </c>
      <c r="P12" s="4">
        <v>371</v>
      </c>
      <c r="Q12" s="4">
        <v>141</v>
      </c>
      <c r="R12" s="4">
        <v>162</v>
      </c>
      <c r="S12" s="4">
        <v>2</v>
      </c>
      <c r="T12" s="4">
        <v>0</v>
      </c>
      <c r="U12" s="5">
        <v>0</v>
      </c>
    </row>
    <row r="13" spans="1:21" ht="20.25" customHeight="1" x14ac:dyDescent="0.15">
      <c r="A13" s="39"/>
      <c r="B13" s="15" t="s">
        <v>14</v>
      </c>
      <c r="C13" s="3">
        <f>D13+E13</f>
        <v>106805</v>
      </c>
      <c r="D13" s="3">
        <v>104682</v>
      </c>
      <c r="E13" s="3">
        <f>SUM(G13:R13)</f>
        <v>2123</v>
      </c>
      <c r="F13" s="26">
        <f t="shared" si="0"/>
        <v>1.9877346566171996</v>
      </c>
      <c r="G13" s="4">
        <v>1</v>
      </c>
      <c r="H13" s="4">
        <v>119</v>
      </c>
      <c r="I13" s="4">
        <v>0</v>
      </c>
      <c r="J13" s="4">
        <v>7</v>
      </c>
      <c r="K13" s="4">
        <v>0</v>
      </c>
      <c r="L13" s="4">
        <v>17</v>
      </c>
      <c r="M13" s="4">
        <v>0</v>
      </c>
      <c r="N13" s="4">
        <v>1</v>
      </c>
      <c r="O13" s="4">
        <v>1256</v>
      </c>
      <c r="P13" s="4">
        <v>352</v>
      </c>
      <c r="Q13" s="4">
        <v>201</v>
      </c>
      <c r="R13" s="4">
        <v>169</v>
      </c>
      <c r="S13" s="4">
        <v>1</v>
      </c>
      <c r="T13" s="4">
        <v>0</v>
      </c>
      <c r="U13" s="5">
        <v>0</v>
      </c>
    </row>
    <row r="14" spans="1:21" ht="20.25" customHeight="1" x14ac:dyDescent="0.15">
      <c r="A14" s="40"/>
      <c r="B14" s="22" t="s">
        <v>32</v>
      </c>
      <c r="C14" s="21">
        <f t="shared" ref="C14:U14" si="2">SUM(C11:C13)</f>
        <v>244187</v>
      </c>
      <c r="D14" s="21">
        <f t="shared" si="2"/>
        <v>239046</v>
      </c>
      <c r="E14" s="21">
        <f t="shared" si="2"/>
        <v>5141</v>
      </c>
      <c r="F14" s="25">
        <f t="shared" si="0"/>
        <v>2.1053536838570439</v>
      </c>
      <c r="G14" s="30">
        <f t="shared" si="2"/>
        <v>1</v>
      </c>
      <c r="H14" s="30">
        <f t="shared" si="2"/>
        <v>284</v>
      </c>
      <c r="I14" s="30">
        <f t="shared" si="2"/>
        <v>0</v>
      </c>
      <c r="J14" s="30">
        <f t="shared" si="2"/>
        <v>12</v>
      </c>
      <c r="K14" s="30">
        <f t="shared" si="2"/>
        <v>0</v>
      </c>
      <c r="L14" s="30">
        <f t="shared" si="2"/>
        <v>51</v>
      </c>
      <c r="M14" s="30">
        <f t="shared" si="2"/>
        <v>0</v>
      </c>
      <c r="N14" s="30">
        <f t="shared" si="2"/>
        <v>19</v>
      </c>
      <c r="O14" s="30">
        <f t="shared" si="2"/>
        <v>3009</v>
      </c>
      <c r="P14" s="30">
        <f t="shared" si="2"/>
        <v>909</v>
      </c>
      <c r="Q14" s="30">
        <f t="shared" si="2"/>
        <v>449</v>
      </c>
      <c r="R14" s="30">
        <f t="shared" si="2"/>
        <v>407</v>
      </c>
      <c r="S14" s="30">
        <f>SUM(S11:S13)</f>
        <v>5</v>
      </c>
      <c r="T14" s="30">
        <f t="shared" si="2"/>
        <v>0</v>
      </c>
      <c r="U14" s="31">
        <f t="shared" si="2"/>
        <v>0</v>
      </c>
    </row>
    <row r="15" spans="1:21" ht="20.25" customHeight="1" x14ac:dyDescent="0.15">
      <c r="A15" s="38">
        <v>3</v>
      </c>
      <c r="B15" s="16" t="s">
        <v>9</v>
      </c>
      <c r="C15" s="6">
        <f>D15+E15</f>
        <v>123687</v>
      </c>
      <c r="D15" s="6">
        <v>120406</v>
      </c>
      <c r="E15" s="6">
        <f>SUM(G15:R15)</f>
        <v>3281</v>
      </c>
      <c r="F15" s="28">
        <f t="shared" si="0"/>
        <v>2.6526635782256824</v>
      </c>
      <c r="G15" s="4">
        <v>0</v>
      </c>
      <c r="H15" s="4">
        <v>119</v>
      </c>
      <c r="I15" s="4">
        <v>0</v>
      </c>
      <c r="J15" s="4">
        <v>0</v>
      </c>
      <c r="K15" s="4">
        <v>0</v>
      </c>
      <c r="L15" s="4">
        <v>14</v>
      </c>
      <c r="M15" s="4">
        <v>0</v>
      </c>
      <c r="N15" s="4">
        <v>6</v>
      </c>
      <c r="O15" s="4">
        <v>2267</v>
      </c>
      <c r="P15" s="4">
        <v>493</v>
      </c>
      <c r="Q15" s="4">
        <v>95</v>
      </c>
      <c r="R15" s="4">
        <v>287</v>
      </c>
      <c r="S15" s="7">
        <v>0</v>
      </c>
      <c r="T15" s="7">
        <v>0</v>
      </c>
      <c r="U15" s="5">
        <v>0</v>
      </c>
    </row>
    <row r="16" spans="1:21" ht="20.25" customHeight="1" x14ac:dyDescent="0.15">
      <c r="A16" s="39"/>
      <c r="B16" s="15" t="s">
        <v>10</v>
      </c>
      <c r="C16" s="3">
        <f>D16+E16</f>
        <v>109180</v>
      </c>
      <c r="D16" s="3">
        <v>106468</v>
      </c>
      <c r="E16" s="3">
        <f>SUM(G16:R16)</f>
        <v>2712</v>
      </c>
      <c r="F16" s="26">
        <f t="shared" si="0"/>
        <v>2.4839714233376076</v>
      </c>
      <c r="G16" s="4">
        <v>0</v>
      </c>
      <c r="H16" s="4">
        <v>107</v>
      </c>
      <c r="I16" s="4">
        <v>0</v>
      </c>
      <c r="J16" s="4">
        <v>0</v>
      </c>
      <c r="K16" s="4">
        <v>0</v>
      </c>
      <c r="L16" s="4">
        <v>13</v>
      </c>
      <c r="M16" s="4">
        <v>0</v>
      </c>
      <c r="N16" s="4">
        <v>28</v>
      </c>
      <c r="O16" s="4">
        <v>1812</v>
      </c>
      <c r="P16" s="4">
        <v>349</v>
      </c>
      <c r="Q16" s="4">
        <v>225</v>
      </c>
      <c r="R16" s="4">
        <v>178</v>
      </c>
      <c r="S16" s="4">
        <v>1</v>
      </c>
      <c r="T16" s="4">
        <v>0</v>
      </c>
      <c r="U16" s="5">
        <v>0</v>
      </c>
    </row>
    <row r="17" spans="1:21" ht="20.25" customHeight="1" x14ac:dyDescent="0.15">
      <c r="A17" s="39"/>
      <c r="B17" s="22" t="s">
        <v>32</v>
      </c>
      <c r="C17" s="21">
        <f>SUM(C15:C16)</f>
        <v>232867</v>
      </c>
      <c r="D17" s="21">
        <f>SUM(D15:D16)</f>
        <v>226874</v>
      </c>
      <c r="E17" s="21">
        <f>SUM(E15:E16)</f>
        <v>5993</v>
      </c>
      <c r="F17" s="25">
        <f t="shared" si="0"/>
        <v>2.5735720389750369</v>
      </c>
      <c r="G17" s="30">
        <f>SUM(G15:G16)</f>
        <v>0</v>
      </c>
      <c r="H17" s="30">
        <f>SUM(H15:H16)</f>
        <v>226</v>
      </c>
      <c r="I17" s="30">
        <f t="shared" ref="I17:U17" si="3">SUM(I15:I16)</f>
        <v>0</v>
      </c>
      <c r="J17" s="30">
        <f t="shared" si="3"/>
        <v>0</v>
      </c>
      <c r="K17" s="30">
        <f t="shared" si="3"/>
        <v>0</v>
      </c>
      <c r="L17" s="30">
        <f t="shared" si="3"/>
        <v>27</v>
      </c>
      <c r="M17" s="30">
        <f t="shared" si="3"/>
        <v>0</v>
      </c>
      <c r="N17" s="30">
        <f t="shared" si="3"/>
        <v>34</v>
      </c>
      <c r="O17" s="30">
        <f t="shared" si="3"/>
        <v>4079</v>
      </c>
      <c r="P17" s="30">
        <f t="shared" si="3"/>
        <v>842</v>
      </c>
      <c r="Q17" s="30">
        <f t="shared" si="3"/>
        <v>320</v>
      </c>
      <c r="R17" s="30">
        <f t="shared" si="3"/>
        <v>465</v>
      </c>
      <c r="S17" s="30">
        <f t="shared" si="3"/>
        <v>1</v>
      </c>
      <c r="T17" s="30">
        <f t="shared" si="3"/>
        <v>0</v>
      </c>
      <c r="U17" s="31">
        <f t="shared" si="3"/>
        <v>0</v>
      </c>
    </row>
    <row r="18" spans="1:21" ht="20.25" customHeight="1" x14ac:dyDescent="0.15">
      <c r="A18" s="18">
        <v>4</v>
      </c>
      <c r="B18" s="17" t="s">
        <v>36</v>
      </c>
      <c r="C18" s="8">
        <f>D18+E18</f>
        <v>62126</v>
      </c>
      <c r="D18" s="8">
        <v>61207</v>
      </c>
      <c r="E18" s="8">
        <f>SUM(G18:R18)</f>
        <v>919</v>
      </c>
      <c r="F18" s="29">
        <f t="shared" si="0"/>
        <v>1.4792518430286836</v>
      </c>
      <c r="G18" s="9">
        <v>0</v>
      </c>
      <c r="H18" s="9">
        <v>38</v>
      </c>
      <c r="I18" s="9">
        <v>0</v>
      </c>
      <c r="J18" s="9">
        <v>2</v>
      </c>
      <c r="K18" s="9">
        <v>0</v>
      </c>
      <c r="L18" s="9">
        <v>0</v>
      </c>
      <c r="M18" s="9">
        <v>0</v>
      </c>
      <c r="N18" s="9">
        <v>6</v>
      </c>
      <c r="O18" s="9">
        <v>615</v>
      </c>
      <c r="P18" s="9">
        <v>120</v>
      </c>
      <c r="Q18" s="9">
        <v>73</v>
      </c>
      <c r="R18" s="9">
        <v>65</v>
      </c>
      <c r="S18" s="9">
        <v>0</v>
      </c>
      <c r="T18" s="9">
        <v>2</v>
      </c>
      <c r="U18" s="10">
        <v>0</v>
      </c>
    </row>
    <row r="19" spans="1:21" ht="20.25" customHeight="1" x14ac:dyDescent="0.15">
      <c r="A19" s="38">
        <v>5</v>
      </c>
      <c r="B19" s="15" t="s">
        <v>22</v>
      </c>
      <c r="C19" s="3">
        <f>D19+E19</f>
        <v>134821</v>
      </c>
      <c r="D19" s="3">
        <v>131343</v>
      </c>
      <c r="E19" s="3">
        <f>SUM(G19:R19)</f>
        <v>3478</v>
      </c>
      <c r="F19" s="26">
        <f t="shared" si="0"/>
        <v>2.5797168096958192</v>
      </c>
      <c r="G19" s="4">
        <v>0</v>
      </c>
      <c r="H19" s="4">
        <v>158</v>
      </c>
      <c r="I19" s="4">
        <v>0</v>
      </c>
      <c r="J19" s="4">
        <v>1</v>
      </c>
      <c r="K19" s="4">
        <v>0</v>
      </c>
      <c r="L19" s="4">
        <v>18</v>
      </c>
      <c r="M19" s="4">
        <v>0</v>
      </c>
      <c r="N19" s="4">
        <v>8</v>
      </c>
      <c r="O19" s="4">
        <v>2210</v>
      </c>
      <c r="P19" s="4">
        <v>536</v>
      </c>
      <c r="Q19" s="4">
        <v>285</v>
      </c>
      <c r="R19" s="4">
        <v>262</v>
      </c>
      <c r="S19" s="4">
        <v>1</v>
      </c>
      <c r="T19" s="4">
        <v>0</v>
      </c>
      <c r="U19" s="5">
        <v>0</v>
      </c>
    </row>
    <row r="20" spans="1:21" ht="20.25" customHeight="1" x14ac:dyDescent="0.15">
      <c r="A20" s="39"/>
      <c r="B20" s="15" t="s">
        <v>23</v>
      </c>
      <c r="C20" s="3">
        <f>D20+E20</f>
        <v>72599</v>
      </c>
      <c r="D20" s="3">
        <v>70655</v>
      </c>
      <c r="E20" s="3">
        <f>SUM(G20:R20)</f>
        <v>1944</v>
      </c>
      <c r="F20" s="26">
        <f t="shared" si="0"/>
        <v>2.6777228336478465</v>
      </c>
      <c r="G20" s="4">
        <v>0</v>
      </c>
      <c r="H20" s="4">
        <v>109</v>
      </c>
      <c r="I20" s="4">
        <v>0</v>
      </c>
      <c r="J20" s="4">
        <v>1</v>
      </c>
      <c r="K20" s="4">
        <v>0</v>
      </c>
      <c r="L20" s="4">
        <v>10</v>
      </c>
      <c r="M20" s="4">
        <v>0</v>
      </c>
      <c r="N20" s="4">
        <v>5</v>
      </c>
      <c r="O20" s="4">
        <v>1037</v>
      </c>
      <c r="P20" s="4">
        <v>275</v>
      </c>
      <c r="Q20" s="4">
        <v>356</v>
      </c>
      <c r="R20" s="4">
        <v>151</v>
      </c>
      <c r="S20" s="4">
        <v>0</v>
      </c>
      <c r="T20" s="4">
        <v>0</v>
      </c>
      <c r="U20" s="5">
        <v>0</v>
      </c>
    </row>
    <row r="21" spans="1:21" ht="20.25" customHeight="1" x14ac:dyDescent="0.15">
      <c r="A21" s="39"/>
      <c r="B21" s="15" t="s">
        <v>24</v>
      </c>
      <c r="C21" s="3">
        <f>D21+E21</f>
        <v>54440</v>
      </c>
      <c r="D21" s="3">
        <v>52909</v>
      </c>
      <c r="E21" s="3">
        <f>SUM(G21:R21)</f>
        <v>1531</v>
      </c>
      <c r="F21" s="26">
        <f t="shared" si="0"/>
        <v>2.8122703894195444</v>
      </c>
      <c r="G21" s="4">
        <v>0</v>
      </c>
      <c r="H21" s="4">
        <v>69</v>
      </c>
      <c r="I21" s="4">
        <v>0</v>
      </c>
      <c r="J21" s="4">
        <v>2</v>
      </c>
      <c r="K21" s="4">
        <v>0</v>
      </c>
      <c r="L21" s="4">
        <v>6</v>
      </c>
      <c r="M21" s="4">
        <v>0</v>
      </c>
      <c r="N21" s="4">
        <v>11</v>
      </c>
      <c r="O21" s="4">
        <v>925</v>
      </c>
      <c r="P21" s="4">
        <v>248</v>
      </c>
      <c r="Q21" s="4">
        <v>128</v>
      </c>
      <c r="R21" s="4">
        <v>142</v>
      </c>
      <c r="S21" s="4">
        <v>0</v>
      </c>
      <c r="T21" s="4">
        <v>0</v>
      </c>
      <c r="U21" s="5">
        <v>0</v>
      </c>
    </row>
    <row r="22" spans="1:21" ht="20.25" customHeight="1" x14ac:dyDescent="0.15">
      <c r="A22" s="40"/>
      <c r="B22" s="22" t="s">
        <v>32</v>
      </c>
      <c r="C22" s="21">
        <f t="shared" ref="C22:U22" si="4">SUM(C19:C21)</f>
        <v>261860</v>
      </c>
      <c r="D22" s="21">
        <f t="shared" si="4"/>
        <v>254907</v>
      </c>
      <c r="E22" s="21">
        <f t="shared" si="4"/>
        <v>6953</v>
      </c>
      <c r="F22" s="25">
        <f t="shared" si="0"/>
        <v>2.6552356220881386</v>
      </c>
      <c r="G22" s="30">
        <f t="shared" si="4"/>
        <v>0</v>
      </c>
      <c r="H22" s="30">
        <f t="shared" si="4"/>
        <v>336</v>
      </c>
      <c r="I22" s="30">
        <f t="shared" si="4"/>
        <v>0</v>
      </c>
      <c r="J22" s="30">
        <f t="shared" si="4"/>
        <v>4</v>
      </c>
      <c r="K22" s="30">
        <f t="shared" si="4"/>
        <v>0</v>
      </c>
      <c r="L22" s="30">
        <f t="shared" si="4"/>
        <v>34</v>
      </c>
      <c r="M22" s="30">
        <f t="shared" si="4"/>
        <v>0</v>
      </c>
      <c r="N22" s="30">
        <f t="shared" si="4"/>
        <v>24</v>
      </c>
      <c r="O22" s="30">
        <f t="shared" si="4"/>
        <v>4172</v>
      </c>
      <c r="P22" s="30">
        <f t="shared" si="4"/>
        <v>1059</v>
      </c>
      <c r="Q22" s="30">
        <f t="shared" si="4"/>
        <v>769</v>
      </c>
      <c r="R22" s="30">
        <f t="shared" si="4"/>
        <v>555</v>
      </c>
      <c r="S22" s="30">
        <f t="shared" si="4"/>
        <v>1</v>
      </c>
      <c r="T22" s="30">
        <f t="shared" si="4"/>
        <v>0</v>
      </c>
      <c r="U22" s="31">
        <f t="shared" si="4"/>
        <v>0</v>
      </c>
    </row>
    <row r="23" spans="1:21" ht="20.25" customHeight="1" x14ac:dyDescent="0.15">
      <c r="A23" s="38">
        <v>6</v>
      </c>
      <c r="B23" s="15" t="s">
        <v>15</v>
      </c>
      <c r="C23" s="3">
        <f>D23+E23</f>
        <v>96174</v>
      </c>
      <c r="D23" s="3">
        <v>93909</v>
      </c>
      <c r="E23" s="3">
        <f>SUM(G23:R23)</f>
        <v>2265</v>
      </c>
      <c r="F23" s="26">
        <f t="shared" si="0"/>
        <v>2.3551063697049099</v>
      </c>
      <c r="G23" s="4">
        <v>0</v>
      </c>
      <c r="H23" s="4">
        <v>133</v>
      </c>
      <c r="I23" s="4">
        <v>0</v>
      </c>
      <c r="J23" s="4">
        <v>2</v>
      </c>
      <c r="K23" s="4">
        <v>0</v>
      </c>
      <c r="L23" s="4">
        <v>14</v>
      </c>
      <c r="M23" s="4">
        <v>0</v>
      </c>
      <c r="N23" s="4">
        <v>6</v>
      </c>
      <c r="O23" s="4">
        <v>1319</v>
      </c>
      <c r="P23" s="4">
        <v>290</v>
      </c>
      <c r="Q23" s="4">
        <v>248</v>
      </c>
      <c r="R23" s="4">
        <v>253</v>
      </c>
      <c r="S23" s="4">
        <v>1</v>
      </c>
      <c r="T23" s="4">
        <v>2</v>
      </c>
      <c r="U23" s="5">
        <v>0</v>
      </c>
    </row>
    <row r="24" spans="1:21" ht="20.25" customHeight="1" x14ac:dyDescent="0.15">
      <c r="A24" s="39"/>
      <c r="B24" s="15" t="s">
        <v>16</v>
      </c>
      <c r="C24" s="3">
        <f>D24+E24</f>
        <v>116802</v>
      </c>
      <c r="D24" s="3">
        <v>114590</v>
      </c>
      <c r="E24" s="3">
        <f>SUM(G24:R24)</f>
        <v>2212</v>
      </c>
      <c r="F24" s="26">
        <f t="shared" si="0"/>
        <v>1.8938031883015702</v>
      </c>
      <c r="G24" s="4">
        <v>0</v>
      </c>
      <c r="H24" s="4">
        <v>79</v>
      </c>
      <c r="I24" s="4">
        <v>0</v>
      </c>
      <c r="J24" s="4">
        <v>1</v>
      </c>
      <c r="K24" s="4">
        <v>0</v>
      </c>
      <c r="L24" s="4">
        <v>12</v>
      </c>
      <c r="M24" s="4">
        <v>0</v>
      </c>
      <c r="N24" s="4">
        <v>8</v>
      </c>
      <c r="O24" s="4">
        <v>1287</v>
      </c>
      <c r="P24" s="4">
        <v>486</v>
      </c>
      <c r="Q24" s="4">
        <v>64</v>
      </c>
      <c r="R24" s="4">
        <v>275</v>
      </c>
      <c r="S24" s="4">
        <v>2</v>
      </c>
      <c r="T24" s="4">
        <v>0</v>
      </c>
      <c r="U24" s="5">
        <v>0</v>
      </c>
    </row>
    <row r="25" spans="1:21" ht="20.25" customHeight="1" x14ac:dyDescent="0.15">
      <c r="A25" s="39"/>
      <c r="B25" s="22" t="s">
        <v>32</v>
      </c>
      <c r="C25" s="21">
        <f t="shared" ref="C25:D25" si="5">SUM(C23:C24)</f>
        <v>212976</v>
      </c>
      <c r="D25" s="21">
        <f t="shared" si="5"/>
        <v>208499</v>
      </c>
      <c r="E25" s="21">
        <f>SUM(E23:E24)</f>
        <v>4477</v>
      </c>
      <c r="F25" s="25">
        <f t="shared" si="0"/>
        <v>2.1021147922770642</v>
      </c>
      <c r="G25" s="30">
        <f t="shared" ref="G25:U25" si="6">SUM(G23:G24)</f>
        <v>0</v>
      </c>
      <c r="H25" s="30">
        <f t="shared" si="6"/>
        <v>212</v>
      </c>
      <c r="I25" s="30">
        <f t="shared" si="6"/>
        <v>0</v>
      </c>
      <c r="J25" s="30">
        <f t="shared" si="6"/>
        <v>3</v>
      </c>
      <c r="K25" s="30">
        <f t="shared" si="6"/>
        <v>0</v>
      </c>
      <c r="L25" s="30">
        <f t="shared" si="6"/>
        <v>26</v>
      </c>
      <c r="M25" s="30">
        <f t="shared" si="6"/>
        <v>0</v>
      </c>
      <c r="N25" s="30">
        <f t="shared" si="6"/>
        <v>14</v>
      </c>
      <c r="O25" s="30">
        <f t="shared" si="6"/>
        <v>2606</v>
      </c>
      <c r="P25" s="30">
        <f t="shared" si="6"/>
        <v>776</v>
      </c>
      <c r="Q25" s="30">
        <f t="shared" si="6"/>
        <v>312</v>
      </c>
      <c r="R25" s="30">
        <f t="shared" si="6"/>
        <v>528</v>
      </c>
      <c r="S25" s="30">
        <f t="shared" si="6"/>
        <v>3</v>
      </c>
      <c r="T25" s="30">
        <f t="shared" si="6"/>
        <v>2</v>
      </c>
      <c r="U25" s="31">
        <f t="shared" si="6"/>
        <v>0</v>
      </c>
    </row>
    <row r="26" spans="1:21" ht="20.25" customHeight="1" x14ac:dyDescent="0.15">
      <c r="A26" s="38">
        <v>7</v>
      </c>
      <c r="B26" s="15" t="s">
        <v>19</v>
      </c>
      <c r="C26" s="3">
        <f>D26+E26</f>
        <v>168693</v>
      </c>
      <c r="D26" s="3">
        <v>165039</v>
      </c>
      <c r="E26" s="3">
        <f>SUM(G26:R26)</f>
        <v>3654</v>
      </c>
      <c r="F26" s="26">
        <f>E26/C26*100</f>
        <v>2.1660649819494582</v>
      </c>
      <c r="G26" s="4">
        <v>0</v>
      </c>
      <c r="H26" s="4">
        <v>159</v>
      </c>
      <c r="I26" s="4">
        <v>0</v>
      </c>
      <c r="J26" s="4">
        <v>11</v>
      </c>
      <c r="K26" s="4">
        <v>0</v>
      </c>
      <c r="L26" s="4">
        <v>17</v>
      </c>
      <c r="M26" s="4">
        <v>1</v>
      </c>
      <c r="N26" s="4">
        <v>1</v>
      </c>
      <c r="O26" s="4">
        <v>2274</v>
      </c>
      <c r="P26" s="4">
        <v>935</v>
      </c>
      <c r="Q26" s="4">
        <v>4</v>
      </c>
      <c r="R26" s="4">
        <v>252</v>
      </c>
      <c r="S26" s="4">
        <v>0</v>
      </c>
      <c r="T26" s="4">
        <v>4</v>
      </c>
      <c r="U26" s="5">
        <v>0</v>
      </c>
    </row>
    <row r="27" spans="1:21" ht="20.25" customHeight="1" x14ac:dyDescent="0.15">
      <c r="A27" s="39"/>
      <c r="B27" s="15" t="s">
        <v>37</v>
      </c>
      <c r="C27" s="3">
        <f>D27+E27</f>
        <v>90107</v>
      </c>
      <c r="D27" s="3">
        <v>88355</v>
      </c>
      <c r="E27" s="3">
        <f>SUM(G27:R27)</f>
        <v>1752</v>
      </c>
      <c r="F27" s="26">
        <f t="shared" si="0"/>
        <v>1.9443550445581363</v>
      </c>
      <c r="G27" s="4">
        <v>0</v>
      </c>
      <c r="H27" s="4">
        <v>85</v>
      </c>
      <c r="I27" s="4">
        <v>0</v>
      </c>
      <c r="J27" s="4">
        <v>3</v>
      </c>
      <c r="K27" s="4">
        <v>0</v>
      </c>
      <c r="L27" s="4">
        <v>6</v>
      </c>
      <c r="M27" s="4">
        <v>0</v>
      </c>
      <c r="N27" s="4">
        <v>5</v>
      </c>
      <c r="O27" s="4">
        <v>1147</v>
      </c>
      <c r="P27" s="4">
        <v>243</v>
      </c>
      <c r="Q27" s="4">
        <v>130</v>
      </c>
      <c r="R27" s="4">
        <v>133</v>
      </c>
      <c r="S27" s="4">
        <v>2</v>
      </c>
      <c r="T27" s="4">
        <v>0</v>
      </c>
      <c r="U27" s="5">
        <v>0</v>
      </c>
    </row>
    <row r="28" spans="1:21" ht="20.25" customHeight="1" x14ac:dyDescent="0.15">
      <c r="A28" s="40"/>
      <c r="B28" s="22" t="s">
        <v>32</v>
      </c>
      <c r="C28" s="21">
        <f>SUM(C26:C27)</f>
        <v>258800</v>
      </c>
      <c r="D28" s="21">
        <f>SUM(D26:D27)</f>
        <v>253394</v>
      </c>
      <c r="E28" s="21">
        <f>SUM(E26:E27)</f>
        <v>5406</v>
      </c>
      <c r="F28" s="25">
        <f>E28/C28*100</f>
        <v>2.0888717156105101</v>
      </c>
      <c r="G28" s="30">
        <f t="shared" ref="G28:U28" si="7">SUM(G26:G27)</f>
        <v>0</v>
      </c>
      <c r="H28" s="30">
        <f t="shared" si="7"/>
        <v>244</v>
      </c>
      <c r="I28" s="30">
        <f t="shared" si="7"/>
        <v>0</v>
      </c>
      <c r="J28" s="30">
        <f t="shared" si="7"/>
        <v>14</v>
      </c>
      <c r="K28" s="30">
        <f t="shared" si="7"/>
        <v>0</v>
      </c>
      <c r="L28" s="30">
        <f t="shared" si="7"/>
        <v>23</v>
      </c>
      <c r="M28" s="30">
        <f t="shared" si="7"/>
        <v>1</v>
      </c>
      <c r="N28" s="30">
        <f t="shared" si="7"/>
        <v>6</v>
      </c>
      <c r="O28" s="30">
        <f t="shared" si="7"/>
        <v>3421</v>
      </c>
      <c r="P28" s="30">
        <f t="shared" si="7"/>
        <v>1178</v>
      </c>
      <c r="Q28" s="30">
        <f t="shared" si="7"/>
        <v>134</v>
      </c>
      <c r="R28" s="30">
        <f t="shared" si="7"/>
        <v>385</v>
      </c>
      <c r="S28" s="30">
        <f t="shared" si="7"/>
        <v>2</v>
      </c>
      <c r="T28" s="30">
        <f t="shared" si="7"/>
        <v>4</v>
      </c>
      <c r="U28" s="31">
        <f t="shared" si="7"/>
        <v>0</v>
      </c>
    </row>
    <row r="29" spans="1:21" ht="20.25" customHeight="1" x14ac:dyDescent="0.15">
      <c r="A29" s="38">
        <v>8</v>
      </c>
      <c r="B29" s="15" t="s">
        <v>20</v>
      </c>
      <c r="C29" s="3">
        <f>D29+E29</f>
        <v>85282</v>
      </c>
      <c r="D29" s="3">
        <v>83550</v>
      </c>
      <c r="E29" s="3">
        <f>SUM(G29:R29)</f>
        <v>1732</v>
      </c>
      <c r="F29" s="26">
        <f t="shared" si="0"/>
        <v>2.0309092188269506</v>
      </c>
      <c r="G29" s="4">
        <v>0</v>
      </c>
      <c r="H29" s="4">
        <v>67</v>
      </c>
      <c r="I29" s="4">
        <v>0</v>
      </c>
      <c r="J29" s="4">
        <v>1</v>
      </c>
      <c r="K29" s="4">
        <v>0</v>
      </c>
      <c r="L29" s="4">
        <v>13</v>
      </c>
      <c r="M29" s="4">
        <v>0</v>
      </c>
      <c r="N29" s="4">
        <v>4</v>
      </c>
      <c r="O29" s="4">
        <v>1142</v>
      </c>
      <c r="P29" s="4">
        <v>227</v>
      </c>
      <c r="Q29" s="4">
        <v>144</v>
      </c>
      <c r="R29" s="4">
        <v>134</v>
      </c>
      <c r="S29" s="4">
        <v>3</v>
      </c>
      <c r="T29" s="4">
        <v>0</v>
      </c>
      <c r="U29" s="5">
        <v>0</v>
      </c>
    </row>
    <row r="30" spans="1:21" ht="20.25" customHeight="1" x14ac:dyDescent="0.15">
      <c r="A30" s="39"/>
      <c r="B30" s="15" t="s">
        <v>21</v>
      </c>
      <c r="C30" s="3">
        <f>D30+E30</f>
        <v>157324</v>
      </c>
      <c r="D30" s="3">
        <v>154196</v>
      </c>
      <c r="E30" s="3">
        <f>SUM(G30:R30)</f>
        <v>3128</v>
      </c>
      <c r="F30" s="26">
        <f t="shared" si="0"/>
        <v>1.9882535404642649</v>
      </c>
      <c r="G30" s="4">
        <v>0</v>
      </c>
      <c r="H30" s="4">
        <v>78</v>
      </c>
      <c r="I30" s="4">
        <v>0</v>
      </c>
      <c r="J30" s="4">
        <v>16</v>
      </c>
      <c r="K30" s="4">
        <v>0</v>
      </c>
      <c r="L30" s="4">
        <v>16</v>
      </c>
      <c r="M30" s="4">
        <v>0</v>
      </c>
      <c r="N30" s="4">
        <v>53</v>
      </c>
      <c r="O30" s="4">
        <v>1943</v>
      </c>
      <c r="P30" s="4">
        <v>496</v>
      </c>
      <c r="Q30" s="4">
        <v>345</v>
      </c>
      <c r="R30" s="4">
        <v>181</v>
      </c>
      <c r="S30" s="4">
        <v>3</v>
      </c>
      <c r="T30" s="4">
        <v>0</v>
      </c>
      <c r="U30" s="5">
        <v>0</v>
      </c>
    </row>
    <row r="31" spans="1:21" ht="20.25" customHeight="1" x14ac:dyDescent="0.15">
      <c r="A31" s="39"/>
      <c r="B31" s="15" t="s">
        <v>37</v>
      </c>
      <c r="C31" s="3">
        <f>D31+E31</f>
        <v>11378</v>
      </c>
      <c r="D31" s="3">
        <v>11142</v>
      </c>
      <c r="E31" s="3">
        <f>SUM(G31:R31)</f>
        <v>236</v>
      </c>
      <c r="F31" s="26">
        <f t="shared" si="0"/>
        <v>2.0741782387062755</v>
      </c>
      <c r="G31" s="4">
        <v>0</v>
      </c>
      <c r="H31" s="4">
        <v>13</v>
      </c>
      <c r="I31" s="4">
        <v>0</v>
      </c>
      <c r="J31" s="4">
        <v>0</v>
      </c>
      <c r="K31" s="4">
        <v>0</v>
      </c>
      <c r="L31" s="4">
        <v>2</v>
      </c>
      <c r="M31" s="4">
        <v>0</v>
      </c>
      <c r="N31" s="4">
        <v>0</v>
      </c>
      <c r="O31" s="4">
        <v>151</v>
      </c>
      <c r="P31" s="4">
        <v>26</v>
      </c>
      <c r="Q31" s="4">
        <v>29</v>
      </c>
      <c r="R31" s="4">
        <v>15</v>
      </c>
      <c r="S31" s="4">
        <v>0</v>
      </c>
      <c r="T31" s="4">
        <v>0</v>
      </c>
      <c r="U31" s="5">
        <v>0</v>
      </c>
    </row>
    <row r="32" spans="1:21" ht="20.25" customHeight="1" x14ac:dyDescent="0.15">
      <c r="A32" s="39"/>
      <c r="B32" s="20" t="s">
        <v>32</v>
      </c>
      <c r="C32" s="21">
        <f t="shared" ref="C32:U32" si="8">SUM(C29:C31)</f>
        <v>253984</v>
      </c>
      <c r="D32" s="21">
        <f t="shared" si="8"/>
        <v>248888</v>
      </c>
      <c r="E32" s="21">
        <f t="shared" si="8"/>
        <v>5096</v>
      </c>
      <c r="F32" s="25">
        <f t="shared" si="0"/>
        <v>2.0064256016127002</v>
      </c>
      <c r="G32" s="30">
        <f t="shared" si="8"/>
        <v>0</v>
      </c>
      <c r="H32" s="30">
        <f t="shared" si="8"/>
        <v>158</v>
      </c>
      <c r="I32" s="30">
        <f t="shared" si="8"/>
        <v>0</v>
      </c>
      <c r="J32" s="30">
        <f t="shared" si="8"/>
        <v>17</v>
      </c>
      <c r="K32" s="30">
        <f t="shared" si="8"/>
        <v>0</v>
      </c>
      <c r="L32" s="30">
        <f t="shared" si="8"/>
        <v>31</v>
      </c>
      <c r="M32" s="30">
        <f t="shared" si="8"/>
        <v>0</v>
      </c>
      <c r="N32" s="30">
        <f t="shared" si="8"/>
        <v>57</v>
      </c>
      <c r="O32" s="30">
        <f t="shared" si="8"/>
        <v>3236</v>
      </c>
      <c r="P32" s="30">
        <f t="shared" si="8"/>
        <v>749</v>
      </c>
      <c r="Q32" s="30">
        <f t="shared" si="8"/>
        <v>518</v>
      </c>
      <c r="R32" s="30">
        <f t="shared" si="8"/>
        <v>330</v>
      </c>
      <c r="S32" s="30">
        <f t="shared" si="8"/>
        <v>6</v>
      </c>
      <c r="T32" s="30">
        <f t="shared" si="8"/>
        <v>0</v>
      </c>
      <c r="U32" s="31">
        <f t="shared" si="8"/>
        <v>0</v>
      </c>
    </row>
    <row r="33" spans="1:21" s="13" customFormat="1" ht="20.25" customHeight="1" thickBot="1" x14ac:dyDescent="0.2">
      <c r="A33" s="33" t="s">
        <v>25</v>
      </c>
      <c r="B33" s="34"/>
      <c r="C33" s="11">
        <f>C10+C14+C17+C18+C22+C25+C28+C32</f>
        <v>1757841</v>
      </c>
      <c r="D33" s="11">
        <f t="shared" ref="D33:U33" si="9">D10+D14+D17+D18+D22+D25+D28+D32</f>
        <v>1715268</v>
      </c>
      <c r="E33" s="11">
        <f>E10+E14+E17+E18+E22+E25+E28+E32</f>
        <v>42573</v>
      </c>
      <c r="F33" s="32">
        <f>E33/C33*100</f>
        <v>2.4218913997341054</v>
      </c>
      <c r="G33" s="12">
        <f>G10+G14+G17+G18+G22+G25+G28+G32</f>
        <v>2</v>
      </c>
      <c r="H33" s="12">
        <f>H10+H14+H17+H18+H22+H25+H28+H32</f>
        <v>1803</v>
      </c>
      <c r="I33" s="12">
        <f t="shared" si="9"/>
        <v>0</v>
      </c>
      <c r="J33" s="12">
        <f>J10+J14+J17+J18+J22+J25+J28+J32</f>
        <v>54</v>
      </c>
      <c r="K33" s="12">
        <f t="shared" si="9"/>
        <v>0</v>
      </c>
      <c r="L33" s="12">
        <f t="shared" si="9"/>
        <v>263</v>
      </c>
      <c r="M33" s="12">
        <f t="shared" si="9"/>
        <v>1</v>
      </c>
      <c r="N33" s="12">
        <f t="shared" si="9"/>
        <v>179</v>
      </c>
      <c r="O33" s="12">
        <f t="shared" si="9"/>
        <v>26633</v>
      </c>
      <c r="P33" s="12">
        <f t="shared" si="9"/>
        <v>7133</v>
      </c>
      <c r="Q33" s="12">
        <f t="shared" si="9"/>
        <v>3406</v>
      </c>
      <c r="R33" s="12">
        <f t="shared" si="9"/>
        <v>3099</v>
      </c>
      <c r="S33" s="14">
        <f t="shared" si="9"/>
        <v>20</v>
      </c>
      <c r="T33" s="14">
        <f t="shared" si="9"/>
        <v>8</v>
      </c>
      <c r="U33" s="23">
        <f t="shared" si="9"/>
        <v>0</v>
      </c>
    </row>
    <row r="35" spans="1:21" x14ac:dyDescent="0.15">
      <c r="A35" s="1" t="s">
        <v>45</v>
      </c>
    </row>
    <row r="36" spans="1:21" x14ac:dyDescent="0.15">
      <c r="A36" s="1" t="s">
        <v>41</v>
      </c>
    </row>
  </sheetData>
  <mergeCells count="20">
    <mergeCell ref="A2:U2"/>
    <mergeCell ref="A23:A25"/>
    <mergeCell ref="A26:A28"/>
    <mergeCell ref="A29:A32"/>
    <mergeCell ref="A33:B33"/>
    <mergeCell ref="A3:U3"/>
    <mergeCell ref="A5:A6"/>
    <mergeCell ref="A7:A10"/>
    <mergeCell ref="A11:A14"/>
    <mergeCell ref="A15:A17"/>
    <mergeCell ref="A19:A22"/>
    <mergeCell ref="U5:U6"/>
    <mergeCell ref="B5:B6"/>
    <mergeCell ref="S5:S6"/>
    <mergeCell ref="T5:T6"/>
    <mergeCell ref="G5:R5"/>
    <mergeCell ref="C5:C6"/>
    <mergeCell ref="D5:D6"/>
    <mergeCell ref="E5:E6"/>
    <mergeCell ref="F5:F6"/>
  </mergeCells>
  <phoneticPr fontId="1"/>
  <printOptions horizontalCentered="1"/>
  <pageMargins left="0.39370078740157483" right="0.39370078740157483" top="0.59055118110236227" bottom="0.39370078740157483"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4(2)ア</vt:lpstr>
      <vt:lpstr>'4(2)ア'!Print_Area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2022-02-04T07:03:54Z</cp:lastPrinted>
  <dcterms:created xsi:type="dcterms:W3CDTF">2022-01-31T00:25:42Z</dcterms:created>
  <dcterms:modified xsi:type="dcterms:W3CDTF">2022-08-10T06:30:58Z</dcterms:modified>
</cp:coreProperties>
</file>