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drawings/drawing2.xml" ContentType="application/vnd.openxmlformats-officedocument.drawing+xml"/>
  <Override PartName="/xl/comments29.xml" ContentType="application/vnd.openxmlformats-officedocument.spreadsheetml.comments+xml"/>
  <Override PartName="/xl/comments3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83D1BB3-D869-4064-BB02-C7A66E20E869}" xr6:coauthVersionLast="47" xr6:coauthVersionMax="47" xr10:uidLastSave="{00000000-0000-0000-0000-000000000000}"/>
  <bookViews>
    <workbookView xWindow="-120" yWindow="-120" windowWidth="20730" windowHeight="11040" tabRatio="912" activeTab="1" xr2:uid="{00000000-000D-0000-FFFF-FFFF00000000}"/>
  </bookViews>
  <sheets>
    <sheet name="交付申請関係→" sheetId="10" r:id="rId1"/>
    <sheet name="交付申請チェックリスト" sheetId="109" r:id="rId2"/>
    <sheet name="第1号様式(交付申請書)" sheetId="6" r:id="rId3"/>
    <sheet name="第1号様式別紙1(役員等)" sheetId="7" r:id="rId4"/>
    <sheet name="第1号様式別紙2(職員一覧)" sheetId="75" r:id="rId5"/>
    <sheet name="①" sheetId="1" r:id="rId6"/>
    <sheet name="別紙①" sheetId="3" r:id="rId7"/>
    <sheet name="②" sheetId="76" r:id="rId8"/>
    <sheet name="別紙②" sheetId="77" r:id="rId9"/>
    <sheet name="③" sheetId="78" r:id="rId10"/>
    <sheet name="別紙③" sheetId="79" r:id="rId11"/>
    <sheet name="④" sheetId="80" r:id="rId12"/>
    <sheet name="別紙④" sheetId="81" r:id="rId13"/>
    <sheet name="⑤" sheetId="82" r:id="rId14"/>
    <sheet name="別紙⑤" sheetId="83" r:id="rId15"/>
    <sheet name="⑥" sheetId="84" r:id="rId16"/>
    <sheet name="別紙⑥" sheetId="85" r:id="rId17"/>
    <sheet name="⑦" sheetId="86" r:id="rId18"/>
    <sheet name="別紙⑦" sheetId="87" r:id="rId19"/>
    <sheet name="⑧" sheetId="88" r:id="rId20"/>
    <sheet name="別紙⑧" sheetId="89" r:id="rId21"/>
    <sheet name="第2号様式・第2号様式別紙→" sheetId="33" r:id="rId22"/>
    <sheet name="第10号様式(雇用証明書)" sheetId="54" r:id="rId23"/>
    <sheet name="実績報告関係→" sheetId="11" r:id="rId24"/>
    <sheet name="実績報告チェックリスト" sheetId="108" r:id="rId25"/>
    <sheet name="第5号様式(実績報告書)" sheetId="13" r:id="rId26"/>
    <sheet name="第1号様式別紙2(職員一覧) (2)" sheetId="110" r:id="rId27"/>
    <sheet name="第6号様式・第6号様式別紙→" sheetId="44" r:id="rId28"/>
    <sheet name="①実績" sheetId="90" r:id="rId29"/>
    <sheet name="別紙①実績" sheetId="91" r:id="rId30"/>
    <sheet name="②実績" sheetId="92" r:id="rId31"/>
    <sheet name="別紙②実績" sheetId="93" r:id="rId32"/>
    <sheet name="③実績" sheetId="94" r:id="rId33"/>
    <sheet name="別紙③実績" sheetId="95" r:id="rId34"/>
    <sheet name="④実績" sheetId="96" r:id="rId35"/>
    <sheet name="別紙④実績" sheetId="97" r:id="rId36"/>
    <sheet name="⑤実績" sheetId="98" r:id="rId37"/>
    <sheet name="別紙⑤実績" sheetId="99" r:id="rId38"/>
    <sheet name="⑥実績" sheetId="100" r:id="rId39"/>
    <sheet name="別紙⑥実績" sheetId="101" r:id="rId40"/>
    <sheet name="⑦実績" sheetId="102" r:id="rId41"/>
    <sheet name="別紙⑦実績" sheetId="103" r:id="rId42"/>
    <sheet name="⑧実績" sheetId="104" r:id="rId43"/>
    <sheet name="別紙⑧実績" sheetId="105" r:id="rId44"/>
    <sheet name="第10号様式(雇用証明書)※" sheetId="55" r:id="rId45"/>
    <sheet name="変更申請関係→" sheetId="15" r:id="rId46"/>
    <sheet name="第9号様式(変更承認申請書)" sheetId="17" r:id="rId47"/>
    <sheet name="第９号様式別紙(変更報告)" sheetId="18" r:id="rId48"/>
    <sheet name="日割り計算比較表" sheetId="43" r:id="rId49"/>
    <sheet name="請求関係→" sheetId="21" r:id="rId50"/>
    <sheet name="請求書チェックリスト" sheetId="107" r:id="rId51"/>
    <sheet name="第8号様式(請求書)" sheetId="22" r:id="rId52"/>
  </sheets>
  <definedNames>
    <definedName name="_xlnm.Print_Area" localSheetId="5">①!$A$1:$R$28</definedName>
    <definedName name="_xlnm.Print_Area" localSheetId="28">①実績!$A$1:$R$28</definedName>
    <definedName name="_xlnm.Print_Area" localSheetId="7">②!$A$1:$R$28</definedName>
    <definedName name="_xlnm.Print_Area" localSheetId="30">②実績!$A$1:$R$28</definedName>
    <definedName name="_xlnm.Print_Area" localSheetId="9">③!$A$1:$R$28</definedName>
    <definedName name="_xlnm.Print_Area" localSheetId="32">③実績!$A$1:$R$28</definedName>
    <definedName name="_xlnm.Print_Area" localSheetId="11">④!$A$1:$R$28</definedName>
    <definedName name="_xlnm.Print_Area" localSheetId="34">④実績!$A$1:$R$28</definedName>
    <definedName name="_xlnm.Print_Area" localSheetId="13">⑤!$A$1:$R$28</definedName>
    <definedName name="_xlnm.Print_Area" localSheetId="36">⑤実績!$A$1:$R$28</definedName>
    <definedName name="_xlnm.Print_Area" localSheetId="15">⑥!$A$1:$R$28</definedName>
    <definedName name="_xlnm.Print_Area" localSheetId="38">⑥実績!$A$1:$R$28</definedName>
    <definedName name="_xlnm.Print_Area" localSheetId="17">⑦!$A$1:$R$28</definedName>
    <definedName name="_xlnm.Print_Area" localSheetId="40">⑦実績!$A$1:$R$28</definedName>
    <definedName name="_xlnm.Print_Area" localSheetId="19">⑧!$A$1:$R$28</definedName>
    <definedName name="_xlnm.Print_Area" localSheetId="42">⑧実績!$A$1:$R$28</definedName>
    <definedName name="_xlnm.Print_Area" localSheetId="1">交付申請チェックリスト!$A$1:$D$22</definedName>
    <definedName name="_xlnm.Print_Area" localSheetId="4">'第1号様式別紙2(職員一覧)'!$A$1:$H$21</definedName>
    <definedName name="_xlnm.Print_Area" localSheetId="26">'第1号様式別紙2(職員一覧) (2)'!$A$1:$H$21</definedName>
    <definedName name="_xlnm.Print_Area" localSheetId="48">日割り計算比較表!$A$1:$O$26</definedName>
    <definedName name="_xlnm.Print_Area" localSheetId="6">別紙①!$A$1:$Q$24</definedName>
    <definedName name="_xlnm.Print_Area" localSheetId="29">別紙①実績!$A$1:$Q$24</definedName>
    <definedName name="_xlnm.Print_Area" localSheetId="8">別紙②!$A$1:$Q$24</definedName>
    <definedName name="_xlnm.Print_Area" localSheetId="31">別紙②実績!$A$1:$Q$24</definedName>
    <definedName name="_xlnm.Print_Area" localSheetId="10">別紙③!$A$1:$Q$24</definedName>
    <definedName name="_xlnm.Print_Area" localSheetId="33">別紙③実績!$A$1:$Q$24</definedName>
    <definedName name="_xlnm.Print_Area" localSheetId="12">別紙④!$A$1:$Q$24</definedName>
    <definedName name="_xlnm.Print_Area" localSheetId="35">別紙④実績!$A$1:$Q$24</definedName>
    <definedName name="_xlnm.Print_Area" localSheetId="14">別紙⑤!$A$1:$Q$24</definedName>
    <definedName name="_xlnm.Print_Area" localSheetId="37">別紙⑤実績!$A$1:$Q$24</definedName>
    <definedName name="_xlnm.Print_Area" localSheetId="16">別紙⑥!$A$1:$Q$24</definedName>
    <definedName name="_xlnm.Print_Area" localSheetId="39">別紙⑥実績!$A$1:$Q$24</definedName>
    <definedName name="_xlnm.Print_Area" localSheetId="18">別紙⑦!$A$1:$Q$24</definedName>
    <definedName name="_xlnm.Print_Area" localSheetId="41">別紙⑦実績!$A$1:$Q$24</definedName>
    <definedName name="_xlnm.Print_Area" localSheetId="20">別紙⑧!$A$1:$Q$24</definedName>
    <definedName name="_xlnm.Print_Area" localSheetId="43">別紙⑧実績!$A$1:$Q$24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43" l="1"/>
  <c r="C16" i="43"/>
  <c r="Q20" i="105" l="1"/>
  <c r="P20" i="105"/>
  <c r="G20" i="105"/>
  <c r="F20" i="105"/>
  <c r="B17" i="104" s="1"/>
  <c r="H19" i="105"/>
  <c r="E19" i="105"/>
  <c r="H18" i="105"/>
  <c r="E18" i="105"/>
  <c r="H17" i="105"/>
  <c r="E17" i="105"/>
  <c r="H16" i="105"/>
  <c r="E16" i="105"/>
  <c r="H15" i="105"/>
  <c r="E15" i="105"/>
  <c r="H14" i="105"/>
  <c r="E14" i="105"/>
  <c r="H13" i="105"/>
  <c r="E13" i="105"/>
  <c r="H12" i="105"/>
  <c r="E12" i="105"/>
  <c r="H11" i="105"/>
  <c r="E11" i="105"/>
  <c r="H10" i="105"/>
  <c r="E10" i="105"/>
  <c r="H9" i="105"/>
  <c r="E9" i="105"/>
  <c r="H8" i="105"/>
  <c r="E8" i="105"/>
  <c r="M7" i="105"/>
  <c r="M17" i="105" s="1"/>
  <c r="L7" i="105"/>
  <c r="L18" i="105" s="1"/>
  <c r="K7" i="105"/>
  <c r="K19" i="105" s="1"/>
  <c r="J7" i="105"/>
  <c r="I7" i="105"/>
  <c r="I17" i="105" s="1"/>
  <c r="Q17" i="104"/>
  <c r="N17" i="104"/>
  <c r="F17" i="104"/>
  <c r="Q20" i="103"/>
  <c r="Q17" i="102" s="1"/>
  <c r="P20" i="103"/>
  <c r="G20" i="103"/>
  <c r="F20" i="103"/>
  <c r="H19" i="103"/>
  <c r="E19" i="103"/>
  <c r="H18" i="103"/>
  <c r="E18" i="103"/>
  <c r="H17" i="103"/>
  <c r="E17" i="103"/>
  <c r="H16" i="103"/>
  <c r="E16" i="103"/>
  <c r="H15" i="103"/>
  <c r="E15" i="103"/>
  <c r="H14" i="103"/>
  <c r="E14" i="103"/>
  <c r="H13" i="103"/>
  <c r="E13" i="103"/>
  <c r="H12" i="103"/>
  <c r="E12" i="103"/>
  <c r="H11" i="103"/>
  <c r="E11" i="103"/>
  <c r="H10" i="103"/>
  <c r="E10" i="103"/>
  <c r="H9" i="103"/>
  <c r="E9" i="103"/>
  <c r="H8" i="103"/>
  <c r="E8" i="103"/>
  <c r="M7" i="103"/>
  <c r="M17" i="103" s="1"/>
  <c r="L7" i="103"/>
  <c r="L17" i="103" s="1"/>
  <c r="K7" i="103"/>
  <c r="K18" i="103" s="1"/>
  <c r="J7" i="103"/>
  <c r="J9" i="103" s="1"/>
  <c r="I7" i="103"/>
  <c r="N17" i="102"/>
  <c r="F17" i="102"/>
  <c r="B17" i="102"/>
  <c r="Q20" i="101"/>
  <c r="P20" i="101"/>
  <c r="G20" i="101"/>
  <c r="F20" i="101"/>
  <c r="H19" i="101"/>
  <c r="E19" i="101"/>
  <c r="H18" i="101"/>
  <c r="E18" i="101"/>
  <c r="H17" i="101"/>
  <c r="E17" i="101"/>
  <c r="H16" i="101"/>
  <c r="E16" i="101"/>
  <c r="H15" i="101"/>
  <c r="E15" i="101"/>
  <c r="H14" i="101"/>
  <c r="E14" i="101"/>
  <c r="H13" i="101"/>
  <c r="E13" i="101"/>
  <c r="H12" i="101"/>
  <c r="E12" i="101"/>
  <c r="H11" i="101"/>
  <c r="E11" i="101"/>
  <c r="H10" i="101"/>
  <c r="E10" i="101"/>
  <c r="H9" i="101"/>
  <c r="E9" i="101"/>
  <c r="H8" i="101"/>
  <c r="E8" i="101"/>
  <c r="M7" i="101"/>
  <c r="M14" i="101" s="1"/>
  <c r="L7" i="101"/>
  <c r="L17" i="101" s="1"/>
  <c r="K7" i="101"/>
  <c r="K18" i="101" s="1"/>
  <c r="J7" i="101"/>
  <c r="J13" i="101" s="1"/>
  <c r="I7" i="101"/>
  <c r="N17" i="100"/>
  <c r="F17" i="100"/>
  <c r="Q20" i="99"/>
  <c r="P20" i="99"/>
  <c r="G20" i="99"/>
  <c r="F20" i="99"/>
  <c r="B17" i="98" s="1"/>
  <c r="H17" i="98" s="1"/>
  <c r="H19" i="99"/>
  <c r="E19" i="99"/>
  <c r="H18" i="99"/>
  <c r="E18" i="99"/>
  <c r="H17" i="99"/>
  <c r="E17" i="99"/>
  <c r="H16" i="99"/>
  <c r="E16" i="99"/>
  <c r="H15" i="99"/>
  <c r="E15" i="99"/>
  <c r="H14" i="99"/>
  <c r="E14" i="99"/>
  <c r="H13" i="99"/>
  <c r="E13" i="99"/>
  <c r="H12" i="99"/>
  <c r="E12" i="99"/>
  <c r="H11" i="99"/>
  <c r="E11" i="99"/>
  <c r="H10" i="99"/>
  <c r="E10" i="99"/>
  <c r="H9" i="99"/>
  <c r="E9" i="99"/>
  <c r="H8" i="99"/>
  <c r="E8" i="99"/>
  <c r="M7" i="99"/>
  <c r="M16" i="99" s="1"/>
  <c r="L7" i="99"/>
  <c r="L17" i="99" s="1"/>
  <c r="K7" i="99"/>
  <c r="K12" i="99" s="1"/>
  <c r="J7" i="99"/>
  <c r="J9" i="99" s="1"/>
  <c r="I7" i="99"/>
  <c r="Q17" i="98"/>
  <c r="N17" i="98"/>
  <c r="F17" i="98"/>
  <c r="Q20" i="97"/>
  <c r="P20" i="97"/>
  <c r="N17" i="96" s="1"/>
  <c r="G20" i="97"/>
  <c r="F17" i="96" s="1"/>
  <c r="F20" i="97"/>
  <c r="B17" i="96" s="1"/>
  <c r="H19" i="97"/>
  <c r="E19" i="97"/>
  <c r="H18" i="97"/>
  <c r="E18" i="97"/>
  <c r="H17" i="97"/>
  <c r="E17" i="97"/>
  <c r="H16" i="97"/>
  <c r="E16" i="97"/>
  <c r="H15" i="97"/>
  <c r="E15" i="97"/>
  <c r="H14" i="97"/>
  <c r="E14" i="97"/>
  <c r="H13" i="97"/>
  <c r="E13" i="97"/>
  <c r="H12" i="97"/>
  <c r="E12" i="97"/>
  <c r="H11" i="97"/>
  <c r="E11" i="97"/>
  <c r="H10" i="97"/>
  <c r="E10" i="97"/>
  <c r="H9" i="97"/>
  <c r="E9" i="97"/>
  <c r="H8" i="97"/>
  <c r="E8" i="97"/>
  <c r="M7" i="97"/>
  <c r="M17" i="97" s="1"/>
  <c r="L7" i="97"/>
  <c r="L12" i="97" s="1"/>
  <c r="K7" i="97"/>
  <c r="K18" i="97" s="1"/>
  <c r="J7" i="97"/>
  <c r="J18" i="97" s="1"/>
  <c r="I7" i="97"/>
  <c r="Q17" i="96"/>
  <c r="Q20" i="95"/>
  <c r="Q17" i="94" s="1"/>
  <c r="P20" i="95"/>
  <c r="G20" i="95"/>
  <c r="F20" i="95"/>
  <c r="B17" i="94" s="1"/>
  <c r="H19" i="95"/>
  <c r="E19" i="95"/>
  <c r="H18" i="95"/>
  <c r="E18" i="95"/>
  <c r="H17" i="95"/>
  <c r="E17" i="95"/>
  <c r="H16" i="95"/>
  <c r="E16" i="95"/>
  <c r="H15" i="95"/>
  <c r="E15" i="95"/>
  <c r="H14" i="95"/>
  <c r="E14" i="95"/>
  <c r="H13" i="95"/>
  <c r="E13" i="95"/>
  <c r="H12" i="95"/>
  <c r="E12" i="95"/>
  <c r="H11" i="95"/>
  <c r="E11" i="95"/>
  <c r="H10" i="95"/>
  <c r="E10" i="95"/>
  <c r="H9" i="95"/>
  <c r="E9" i="95"/>
  <c r="H8" i="95"/>
  <c r="E8" i="95"/>
  <c r="M7" i="95"/>
  <c r="M15" i="95" s="1"/>
  <c r="L7" i="95"/>
  <c r="L15" i="95" s="1"/>
  <c r="K7" i="95"/>
  <c r="J7" i="95"/>
  <c r="J16" i="95" s="1"/>
  <c r="I7" i="95"/>
  <c r="N17" i="94"/>
  <c r="F17" i="94"/>
  <c r="Q20" i="93"/>
  <c r="Q17" i="92" s="1"/>
  <c r="P20" i="93"/>
  <c r="G20" i="93"/>
  <c r="F20" i="93"/>
  <c r="H19" i="93"/>
  <c r="E19" i="93"/>
  <c r="H18" i="93"/>
  <c r="E18" i="93"/>
  <c r="H17" i="93"/>
  <c r="E17" i="93"/>
  <c r="H16" i="93"/>
  <c r="E16" i="93"/>
  <c r="H15" i="93"/>
  <c r="E15" i="93"/>
  <c r="H14" i="93"/>
  <c r="E14" i="93"/>
  <c r="H13" i="93"/>
  <c r="E13" i="93"/>
  <c r="H12" i="93"/>
  <c r="E12" i="93"/>
  <c r="H11" i="93"/>
  <c r="E11" i="93"/>
  <c r="H10" i="93"/>
  <c r="E10" i="93"/>
  <c r="H9" i="93"/>
  <c r="E9" i="93"/>
  <c r="H8" i="93"/>
  <c r="E8" i="93"/>
  <c r="M7" i="93"/>
  <c r="M15" i="93" s="1"/>
  <c r="L7" i="93"/>
  <c r="L19" i="93" s="1"/>
  <c r="K7" i="93"/>
  <c r="K15" i="93" s="1"/>
  <c r="J7" i="93"/>
  <c r="J17" i="93" s="1"/>
  <c r="I7" i="93"/>
  <c r="N17" i="92"/>
  <c r="F17" i="92"/>
  <c r="B17" i="92"/>
  <c r="Q20" i="91"/>
  <c r="Q17" i="90" s="1"/>
  <c r="P20" i="91"/>
  <c r="G20" i="91"/>
  <c r="F20" i="91"/>
  <c r="H19" i="91"/>
  <c r="E19" i="91"/>
  <c r="H18" i="91"/>
  <c r="E18" i="91"/>
  <c r="H17" i="91"/>
  <c r="E17" i="91"/>
  <c r="H16" i="91"/>
  <c r="E16" i="91"/>
  <c r="H15" i="91"/>
  <c r="E15" i="91"/>
  <c r="H14" i="91"/>
  <c r="E14" i="91"/>
  <c r="H13" i="91"/>
  <c r="E13" i="91"/>
  <c r="H12" i="91"/>
  <c r="E12" i="91"/>
  <c r="H11" i="91"/>
  <c r="E11" i="91"/>
  <c r="H10" i="91"/>
  <c r="E10" i="91"/>
  <c r="H9" i="91"/>
  <c r="E9" i="91"/>
  <c r="H8" i="91"/>
  <c r="E8" i="91"/>
  <c r="M7" i="91"/>
  <c r="M13" i="91" s="1"/>
  <c r="L7" i="91"/>
  <c r="L18" i="91" s="1"/>
  <c r="K7" i="91"/>
  <c r="K15" i="91" s="1"/>
  <c r="J7" i="91"/>
  <c r="J17" i="91" s="1"/>
  <c r="I7" i="91"/>
  <c r="I17" i="91" s="1"/>
  <c r="N17" i="90"/>
  <c r="F17" i="90"/>
  <c r="B17" i="90"/>
  <c r="E9" i="3"/>
  <c r="Q20" i="89"/>
  <c r="Q17" i="88" s="1"/>
  <c r="P20" i="89"/>
  <c r="G20" i="89"/>
  <c r="F20" i="89"/>
  <c r="B17" i="88" s="1"/>
  <c r="H19" i="89"/>
  <c r="E19" i="89"/>
  <c r="H18" i="89"/>
  <c r="E18" i="89"/>
  <c r="H17" i="89"/>
  <c r="E17" i="89"/>
  <c r="H16" i="89"/>
  <c r="E16" i="89"/>
  <c r="H15" i="89"/>
  <c r="E15" i="89"/>
  <c r="H14" i="89"/>
  <c r="E14" i="89"/>
  <c r="H13" i="89"/>
  <c r="E13" i="89"/>
  <c r="H12" i="89"/>
  <c r="E12" i="89"/>
  <c r="H11" i="89"/>
  <c r="E11" i="89"/>
  <c r="H10" i="89"/>
  <c r="E10" i="89"/>
  <c r="H9" i="89"/>
  <c r="E9" i="89"/>
  <c r="H8" i="89"/>
  <c r="E8" i="89"/>
  <c r="M7" i="89"/>
  <c r="M17" i="89" s="1"/>
  <c r="L7" i="89"/>
  <c r="L18" i="89" s="1"/>
  <c r="K7" i="89"/>
  <c r="K19" i="89" s="1"/>
  <c r="J7" i="89"/>
  <c r="I7" i="89"/>
  <c r="I17" i="89" s="1"/>
  <c r="N17" i="88"/>
  <c r="F17" i="88"/>
  <c r="Q20" i="87"/>
  <c r="Q17" i="86" s="1"/>
  <c r="P20" i="87"/>
  <c r="G20" i="87"/>
  <c r="F20" i="87"/>
  <c r="B17" i="86" s="1"/>
  <c r="H19" i="87"/>
  <c r="E19" i="87"/>
  <c r="H18" i="87"/>
  <c r="E18" i="87"/>
  <c r="H17" i="87"/>
  <c r="E17" i="87"/>
  <c r="H16" i="87"/>
  <c r="E16" i="87"/>
  <c r="H15" i="87"/>
  <c r="E15" i="87"/>
  <c r="H14" i="87"/>
  <c r="E14" i="87"/>
  <c r="H13" i="87"/>
  <c r="E13" i="87"/>
  <c r="H12" i="87"/>
  <c r="E12" i="87"/>
  <c r="H11" i="87"/>
  <c r="E11" i="87"/>
  <c r="H10" i="87"/>
  <c r="E10" i="87"/>
  <c r="H9" i="87"/>
  <c r="E9" i="87"/>
  <c r="H8" i="87"/>
  <c r="E8" i="87"/>
  <c r="M7" i="87"/>
  <c r="M17" i="87" s="1"/>
  <c r="L7" i="87"/>
  <c r="L18" i="87" s="1"/>
  <c r="K7" i="87"/>
  <c r="K19" i="87" s="1"/>
  <c r="J7" i="87"/>
  <c r="I7" i="87"/>
  <c r="N17" i="86"/>
  <c r="F17" i="86"/>
  <c r="Q20" i="85"/>
  <c r="Q17" i="84" s="1"/>
  <c r="P20" i="85"/>
  <c r="G20" i="85"/>
  <c r="F20" i="85"/>
  <c r="B17" i="84" s="1"/>
  <c r="H19" i="85"/>
  <c r="E19" i="85"/>
  <c r="H18" i="85"/>
  <c r="E18" i="85"/>
  <c r="H17" i="85"/>
  <c r="E17" i="85"/>
  <c r="H16" i="85"/>
  <c r="E16" i="85"/>
  <c r="H15" i="85"/>
  <c r="E15" i="85"/>
  <c r="H14" i="85"/>
  <c r="E14" i="85"/>
  <c r="H13" i="85"/>
  <c r="E13" i="85"/>
  <c r="H12" i="85"/>
  <c r="E12" i="85"/>
  <c r="H11" i="85"/>
  <c r="E11" i="85"/>
  <c r="H10" i="85"/>
  <c r="E10" i="85"/>
  <c r="H9" i="85"/>
  <c r="E9" i="85"/>
  <c r="H8" i="85"/>
  <c r="E8" i="85"/>
  <c r="M7" i="85"/>
  <c r="M9" i="85" s="1"/>
  <c r="L7" i="85"/>
  <c r="L17" i="85" s="1"/>
  <c r="K7" i="85"/>
  <c r="K18" i="85" s="1"/>
  <c r="J7" i="85"/>
  <c r="J13" i="85" s="1"/>
  <c r="I7" i="85"/>
  <c r="I10" i="85" s="1"/>
  <c r="N17" i="84"/>
  <c r="F17" i="84"/>
  <c r="Q20" i="83"/>
  <c r="Q17" i="82" s="1"/>
  <c r="P20" i="83"/>
  <c r="G20" i="83"/>
  <c r="F20" i="83"/>
  <c r="H19" i="83"/>
  <c r="E19" i="83"/>
  <c r="H18" i="83"/>
  <c r="E18" i="83"/>
  <c r="H17" i="83"/>
  <c r="E17" i="83"/>
  <c r="H16" i="83"/>
  <c r="E16" i="83"/>
  <c r="H15" i="83"/>
  <c r="E15" i="83"/>
  <c r="H14" i="83"/>
  <c r="E14" i="83"/>
  <c r="H13" i="83"/>
  <c r="E13" i="83"/>
  <c r="H12" i="83"/>
  <c r="E12" i="83"/>
  <c r="H11" i="83"/>
  <c r="E11" i="83"/>
  <c r="H10" i="83"/>
  <c r="E10" i="83"/>
  <c r="H9" i="83"/>
  <c r="E9" i="83"/>
  <c r="H8" i="83"/>
  <c r="E8" i="83"/>
  <c r="M7" i="83"/>
  <c r="M10" i="83" s="1"/>
  <c r="L7" i="83"/>
  <c r="L9" i="83" s="1"/>
  <c r="K7" i="83"/>
  <c r="K12" i="83" s="1"/>
  <c r="J7" i="83"/>
  <c r="I7" i="83"/>
  <c r="N17" i="82"/>
  <c r="F17" i="82"/>
  <c r="B17" i="82"/>
  <c r="Q20" i="81"/>
  <c r="P20" i="81"/>
  <c r="N17" i="80" s="1"/>
  <c r="G20" i="81"/>
  <c r="F20" i="81"/>
  <c r="H19" i="81"/>
  <c r="E19" i="81"/>
  <c r="H18" i="81"/>
  <c r="E18" i="81"/>
  <c r="H17" i="81"/>
  <c r="E17" i="81"/>
  <c r="H16" i="81"/>
  <c r="E16" i="81"/>
  <c r="H15" i="81"/>
  <c r="E15" i="81"/>
  <c r="H14" i="81"/>
  <c r="E14" i="81"/>
  <c r="H13" i="81"/>
  <c r="E13" i="81"/>
  <c r="H12" i="81"/>
  <c r="E12" i="81"/>
  <c r="H11" i="81"/>
  <c r="E11" i="81"/>
  <c r="H10" i="81"/>
  <c r="E10" i="81"/>
  <c r="H9" i="81"/>
  <c r="E9" i="81"/>
  <c r="H8" i="81"/>
  <c r="E8" i="81"/>
  <c r="M7" i="81"/>
  <c r="M17" i="81" s="1"/>
  <c r="L7" i="81"/>
  <c r="L18" i="81" s="1"/>
  <c r="K7" i="81"/>
  <c r="K19" i="81" s="1"/>
  <c r="J7" i="81"/>
  <c r="J16" i="81" s="1"/>
  <c r="I7" i="81"/>
  <c r="Q17" i="80"/>
  <c r="F17" i="80"/>
  <c r="B17" i="80"/>
  <c r="Q20" i="79"/>
  <c r="P20" i="79"/>
  <c r="N17" i="78" s="1"/>
  <c r="G20" i="79"/>
  <c r="F20" i="79"/>
  <c r="H19" i="79"/>
  <c r="E19" i="79"/>
  <c r="H18" i="79"/>
  <c r="E18" i="79"/>
  <c r="H17" i="79"/>
  <c r="E17" i="79"/>
  <c r="H16" i="79"/>
  <c r="E16" i="79"/>
  <c r="H15" i="79"/>
  <c r="E15" i="79"/>
  <c r="H14" i="79"/>
  <c r="E14" i="79"/>
  <c r="H13" i="79"/>
  <c r="E13" i="79"/>
  <c r="H12" i="79"/>
  <c r="E12" i="79"/>
  <c r="H11" i="79"/>
  <c r="E11" i="79"/>
  <c r="H10" i="79"/>
  <c r="E10" i="79"/>
  <c r="H9" i="79"/>
  <c r="E9" i="79"/>
  <c r="H8" i="79"/>
  <c r="E8" i="79"/>
  <c r="M7" i="79"/>
  <c r="M17" i="79" s="1"/>
  <c r="L7" i="79"/>
  <c r="L18" i="79" s="1"/>
  <c r="K7" i="79"/>
  <c r="K19" i="79" s="1"/>
  <c r="J7" i="79"/>
  <c r="J16" i="79" s="1"/>
  <c r="I7" i="79"/>
  <c r="Q17" i="78"/>
  <c r="F17" i="78"/>
  <c r="B17" i="78"/>
  <c r="Q20" i="77"/>
  <c r="P20" i="77"/>
  <c r="N17" i="76" s="1"/>
  <c r="G20" i="77"/>
  <c r="F17" i="76" s="1"/>
  <c r="F20" i="77"/>
  <c r="B17" i="76" s="1"/>
  <c r="H19" i="77"/>
  <c r="E19" i="77"/>
  <c r="H18" i="77"/>
  <c r="E18" i="77"/>
  <c r="H17" i="77"/>
  <c r="E17" i="77"/>
  <c r="H16" i="77"/>
  <c r="E16" i="77"/>
  <c r="H15" i="77"/>
  <c r="E15" i="77"/>
  <c r="H14" i="77"/>
  <c r="E14" i="77"/>
  <c r="H13" i="77"/>
  <c r="E13" i="77"/>
  <c r="H12" i="77"/>
  <c r="E12" i="77"/>
  <c r="H11" i="77"/>
  <c r="E11" i="77"/>
  <c r="H10" i="77"/>
  <c r="E10" i="77"/>
  <c r="H9" i="77"/>
  <c r="E9" i="77"/>
  <c r="H8" i="77"/>
  <c r="E8" i="77"/>
  <c r="M7" i="77"/>
  <c r="M17" i="77" s="1"/>
  <c r="L7" i="77"/>
  <c r="L18" i="77" s="1"/>
  <c r="K7" i="77"/>
  <c r="K19" i="77" s="1"/>
  <c r="J7" i="77"/>
  <c r="J16" i="77" s="1"/>
  <c r="I7" i="77"/>
  <c r="Q17" i="76"/>
  <c r="I17" i="97" l="1"/>
  <c r="I13" i="93"/>
  <c r="H20" i="79"/>
  <c r="I17" i="103"/>
  <c r="I17" i="79"/>
  <c r="I17" i="87"/>
  <c r="I13" i="99"/>
  <c r="I11" i="83"/>
  <c r="H24" i="90"/>
  <c r="H24" i="100" s="1"/>
  <c r="I17" i="81"/>
  <c r="D25" i="90"/>
  <c r="D25" i="96" s="1"/>
  <c r="M18" i="77"/>
  <c r="L15" i="77"/>
  <c r="H20" i="81"/>
  <c r="I10" i="101"/>
  <c r="Q17" i="100"/>
  <c r="D26" i="90"/>
  <c r="H24" i="98"/>
  <c r="H24" i="102"/>
  <c r="H24" i="94"/>
  <c r="B17" i="100"/>
  <c r="H17" i="100" s="1"/>
  <c r="H23" i="90"/>
  <c r="K8" i="105"/>
  <c r="K12" i="105"/>
  <c r="K16" i="105"/>
  <c r="I10" i="105"/>
  <c r="L11" i="105"/>
  <c r="I14" i="105"/>
  <c r="L15" i="105"/>
  <c r="I18" i="105"/>
  <c r="L19" i="105"/>
  <c r="M10" i="105"/>
  <c r="M14" i="105"/>
  <c r="M18" i="105"/>
  <c r="H17" i="104"/>
  <c r="K8" i="103"/>
  <c r="K19" i="103"/>
  <c r="M10" i="103"/>
  <c r="I14" i="103"/>
  <c r="M18" i="103"/>
  <c r="L19" i="103"/>
  <c r="H17" i="102"/>
  <c r="I10" i="103"/>
  <c r="J13" i="103"/>
  <c r="L14" i="103"/>
  <c r="K15" i="103"/>
  <c r="K16" i="103"/>
  <c r="L11" i="103"/>
  <c r="L18" i="103"/>
  <c r="L10" i="103"/>
  <c r="K11" i="103"/>
  <c r="K12" i="103"/>
  <c r="M14" i="103"/>
  <c r="L15" i="103"/>
  <c r="I18" i="103"/>
  <c r="J8" i="101"/>
  <c r="K19" i="101"/>
  <c r="I18" i="101"/>
  <c r="M9" i="101"/>
  <c r="K8" i="101"/>
  <c r="L14" i="101"/>
  <c r="K15" i="101"/>
  <c r="J16" i="101"/>
  <c r="M17" i="101"/>
  <c r="L18" i="101"/>
  <c r="L19" i="101"/>
  <c r="I13" i="101"/>
  <c r="L15" i="101"/>
  <c r="K16" i="101"/>
  <c r="L10" i="101"/>
  <c r="L11" i="101"/>
  <c r="K11" i="101"/>
  <c r="K12" i="101"/>
  <c r="I18" i="99"/>
  <c r="I11" i="99"/>
  <c r="L15" i="97"/>
  <c r="M12" i="97"/>
  <c r="I16" i="97"/>
  <c r="I8" i="97"/>
  <c r="M14" i="97"/>
  <c r="M8" i="97"/>
  <c r="L13" i="97"/>
  <c r="I19" i="97"/>
  <c r="I14" i="97"/>
  <c r="M15" i="97"/>
  <c r="M16" i="97"/>
  <c r="L17" i="97"/>
  <c r="M18" i="97"/>
  <c r="J19" i="97"/>
  <c r="H17" i="96"/>
  <c r="J17" i="97"/>
  <c r="K8" i="97"/>
  <c r="I10" i="97"/>
  <c r="I11" i="97"/>
  <c r="I12" i="97"/>
  <c r="I18" i="97"/>
  <c r="L19" i="97"/>
  <c r="L8" i="97"/>
  <c r="L9" i="97"/>
  <c r="M10" i="97"/>
  <c r="M11" i="97"/>
  <c r="K13" i="97"/>
  <c r="K14" i="97"/>
  <c r="I15" i="97"/>
  <c r="M19" i="97"/>
  <c r="L8" i="95"/>
  <c r="L10" i="95"/>
  <c r="L12" i="95"/>
  <c r="M16" i="95"/>
  <c r="J10" i="95"/>
  <c r="J11" i="95"/>
  <c r="J12" i="95"/>
  <c r="J19" i="95"/>
  <c r="M11" i="95"/>
  <c r="J18" i="95"/>
  <c r="H17" i="94"/>
  <c r="J8" i="95"/>
  <c r="J17" i="95"/>
  <c r="H17" i="92"/>
  <c r="J18" i="93"/>
  <c r="M19" i="93"/>
  <c r="I11" i="93"/>
  <c r="J10" i="93"/>
  <c r="J8" i="93"/>
  <c r="K9" i="93"/>
  <c r="L10" i="93"/>
  <c r="J11" i="93"/>
  <c r="J12" i="93"/>
  <c r="J14" i="93"/>
  <c r="J15" i="93"/>
  <c r="J16" i="93"/>
  <c r="K17" i="93"/>
  <c r="L18" i="93"/>
  <c r="L8" i="93"/>
  <c r="K11" i="93"/>
  <c r="L12" i="93"/>
  <c r="M13" i="93"/>
  <c r="L14" i="93"/>
  <c r="L16" i="93"/>
  <c r="I19" i="93"/>
  <c r="J18" i="91"/>
  <c r="L8" i="91"/>
  <c r="J14" i="91"/>
  <c r="J12" i="91"/>
  <c r="I13" i="91"/>
  <c r="M17" i="91"/>
  <c r="H17" i="90"/>
  <c r="J11" i="91"/>
  <c r="L12" i="91"/>
  <c r="J16" i="91"/>
  <c r="M9" i="91"/>
  <c r="J8" i="91"/>
  <c r="K9" i="91"/>
  <c r="J10" i="91"/>
  <c r="K8" i="89"/>
  <c r="K12" i="89"/>
  <c r="K16" i="89"/>
  <c r="I10" i="89"/>
  <c r="L11" i="89"/>
  <c r="I14" i="89"/>
  <c r="L15" i="89"/>
  <c r="I18" i="89"/>
  <c r="L19" i="89"/>
  <c r="M10" i="89"/>
  <c r="M14" i="89"/>
  <c r="M18" i="89"/>
  <c r="H17" i="88"/>
  <c r="K8" i="87"/>
  <c r="K12" i="87"/>
  <c r="K16" i="87"/>
  <c r="I10" i="87"/>
  <c r="L11" i="87"/>
  <c r="I14" i="87"/>
  <c r="L15" i="87"/>
  <c r="I18" i="87"/>
  <c r="L19" i="87"/>
  <c r="M10" i="87"/>
  <c r="M14" i="87"/>
  <c r="M18" i="87"/>
  <c r="H17" i="86"/>
  <c r="L14" i="85"/>
  <c r="J17" i="85"/>
  <c r="J16" i="85"/>
  <c r="I13" i="85"/>
  <c r="I18" i="85"/>
  <c r="K15" i="85"/>
  <c r="J8" i="85"/>
  <c r="J9" i="85"/>
  <c r="K11" i="85"/>
  <c r="K12" i="85"/>
  <c r="M14" i="85"/>
  <c r="L15" i="85"/>
  <c r="K16" i="85"/>
  <c r="M17" i="85"/>
  <c r="L18" i="85"/>
  <c r="L19" i="85"/>
  <c r="K8" i="85"/>
  <c r="L10" i="85"/>
  <c r="L11" i="85"/>
  <c r="H17" i="84"/>
  <c r="K19" i="85"/>
  <c r="L14" i="83"/>
  <c r="L12" i="83"/>
  <c r="L8" i="83"/>
  <c r="L13" i="83"/>
  <c r="H17" i="82"/>
  <c r="K15" i="83"/>
  <c r="I8" i="83"/>
  <c r="M8" i="83"/>
  <c r="I12" i="83"/>
  <c r="M12" i="83"/>
  <c r="M13" i="83"/>
  <c r="M14" i="83"/>
  <c r="L15" i="83"/>
  <c r="I18" i="83"/>
  <c r="M11" i="83"/>
  <c r="I10" i="83"/>
  <c r="I14" i="83"/>
  <c r="M17" i="83"/>
  <c r="K8" i="83"/>
  <c r="L11" i="83"/>
  <c r="M19" i="81"/>
  <c r="H17" i="80"/>
  <c r="M14" i="81"/>
  <c r="L15" i="81"/>
  <c r="M10" i="81"/>
  <c r="L11" i="81"/>
  <c r="K12" i="81"/>
  <c r="M15" i="81"/>
  <c r="L16" i="81"/>
  <c r="I10" i="81"/>
  <c r="I11" i="81"/>
  <c r="K16" i="81"/>
  <c r="K8" i="81"/>
  <c r="M11" i="81"/>
  <c r="L12" i="81"/>
  <c r="I18" i="81"/>
  <c r="I19" i="81"/>
  <c r="L8" i="81"/>
  <c r="I14" i="81"/>
  <c r="I15" i="81"/>
  <c r="M18" i="81"/>
  <c r="L19" i="81"/>
  <c r="L19" i="79"/>
  <c r="L8" i="79"/>
  <c r="H17" i="78"/>
  <c r="I15" i="79"/>
  <c r="I10" i="79"/>
  <c r="I11" i="79"/>
  <c r="M14" i="79"/>
  <c r="L15" i="79"/>
  <c r="K16" i="79"/>
  <c r="M19" i="79"/>
  <c r="I14" i="79"/>
  <c r="M18" i="79"/>
  <c r="M10" i="79"/>
  <c r="L11" i="79"/>
  <c r="K12" i="79"/>
  <c r="M15" i="79"/>
  <c r="L16" i="79"/>
  <c r="K8" i="79"/>
  <c r="M11" i="79"/>
  <c r="L12" i="79"/>
  <c r="I18" i="79"/>
  <c r="I19" i="79"/>
  <c r="I10" i="99"/>
  <c r="M15" i="99"/>
  <c r="I8" i="99"/>
  <c r="M10" i="99"/>
  <c r="L11" i="99"/>
  <c r="M12" i="99"/>
  <c r="I16" i="99"/>
  <c r="M17" i="99"/>
  <c r="L18" i="99"/>
  <c r="I19" i="99"/>
  <c r="M8" i="99"/>
  <c r="M11" i="99"/>
  <c r="I14" i="99"/>
  <c r="I15" i="99"/>
  <c r="M18" i="99"/>
  <c r="M19" i="99"/>
  <c r="I12" i="99"/>
  <c r="M14" i="99"/>
  <c r="L15" i="99"/>
  <c r="I17" i="99"/>
  <c r="K19" i="95"/>
  <c r="K15" i="95"/>
  <c r="K12" i="95"/>
  <c r="K8" i="95"/>
  <c r="K16" i="95"/>
  <c r="K11" i="95"/>
  <c r="K18" i="95"/>
  <c r="K17" i="95"/>
  <c r="K10" i="95"/>
  <c r="H20" i="95"/>
  <c r="K16" i="91"/>
  <c r="K12" i="91"/>
  <c r="K8" i="91"/>
  <c r="K18" i="91"/>
  <c r="K14" i="91"/>
  <c r="H20" i="91"/>
  <c r="M8" i="91"/>
  <c r="I9" i="91"/>
  <c r="K10" i="91"/>
  <c r="K11" i="91"/>
  <c r="K13" i="91"/>
  <c r="M15" i="91"/>
  <c r="I19" i="91"/>
  <c r="I18" i="93"/>
  <c r="I14" i="93"/>
  <c r="I10" i="93"/>
  <c r="I16" i="93"/>
  <c r="I12" i="93"/>
  <c r="I8" i="93"/>
  <c r="M18" i="93"/>
  <c r="M14" i="93"/>
  <c r="M10" i="93"/>
  <c r="M16" i="93"/>
  <c r="M12" i="93"/>
  <c r="M8" i="93"/>
  <c r="I9" i="93"/>
  <c r="K13" i="93"/>
  <c r="M17" i="93"/>
  <c r="K9" i="95"/>
  <c r="L19" i="91"/>
  <c r="L15" i="91"/>
  <c r="L11" i="91"/>
  <c r="L17" i="91"/>
  <c r="L13" i="91"/>
  <c r="I8" i="91"/>
  <c r="L10" i="91"/>
  <c r="M11" i="91"/>
  <c r="L16" i="91"/>
  <c r="K19" i="91"/>
  <c r="I17" i="95"/>
  <c r="I19" i="95"/>
  <c r="I18" i="95"/>
  <c r="I10" i="95"/>
  <c r="I15" i="95"/>
  <c r="I14" i="95"/>
  <c r="I13" i="95"/>
  <c r="I9" i="95"/>
  <c r="I16" i="95"/>
  <c r="I12" i="95"/>
  <c r="I8" i="95"/>
  <c r="I11" i="95"/>
  <c r="K14" i="95"/>
  <c r="I18" i="91"/>
  <c r="I14" i="91"/>
  <c r="I10" i="91"/>
  <c r="I16" i="91"/>
  <c r="I12" i="91"/>
  <c r="M18" i="91"/>
  <c r="M14" i="91"/>
  <c r="M10" i="91"/>
  <c r="M16" i="91"/>
  <c r="M12" i="91"/>
  <c r="L9" i="91"/>
  <c r="I11" i="91"/>
  <c r="L14" i="91"/>
  <c r="I15" i="91"/>
  <c r="K17" i="91"/>
  <c r="M19" i="91"/>
  <c r="K16" i="93"/>
  <c r="K12" i="93"/>
  <c r="K8" i="93"/>
  <c r="K18" i="93"/>
  <c r="K14" i="93"/>
  <c r="K10" i="93"/>
  <c r="H20" i="93"/>
  <c r="M9" i="93"/>
  <c r="M11" i="93"/>
  <c r="I15" i="93"/>
  <c r="I17" i="93"/>
  <c r="K19" i="93"/>
  <c r="K13" i="95"/>
  <c r="J15" i="91"/>
  <c r="J19" i="91"/>
  <c r="L9" i="93"/>
  <c r="L13" i="93"/>
  <c r="L17" i="93"/>
  <c r="J19" i="93"/>
  <c r="L18" i="95"/>
  <c r="L14" i="95"/>
  <c r="M8" i="95"/>
  <c r="L9" i="95"/>
  <c r="M12" i="95"/>
  <c r="L13" i="95"/>
  <c r="M14" i="95"/>
  <c r="L19" i="95"/>
  <c r="J16" i="97"/>
  <c r="J12" i="97"/>
  <c r="J8" i="97"/>
  <c r="K12" i="97"/>
  <c r="K17" i="97"/>
  <c r="J19" i="99"/>
  <c r="J18" i="99"/>
  <c r="J17" i="99"/>
  <c r="J16" i="99"/>
  <c r="J12" i="99"/>
  <c r="J8" i="99"/>
  <c r="J15" i="99"/>
  <c r="J11" i="99"/>
  <c r="J14" i="99"/>
  <c r="J10" i="99"/>
  <c r="M17" i="95"/>
  <c r="M13" i="95"/>
  <c r="M9" i="95"/>
  <c r="L17" i="95"/>
  <c r="M18" i="95"/>
  <c r="M19" i="95"/>
  <c r="K19" i="97"/>
  <c r="K15" i="97"/>
  <c r="K11" i="97"/>
  <c r="J9" i="97"/>
  <c r="J10" i="97"/>
  <c r="J11" i="97"/>
  <c r="K16" i="97"/>
  <c r="H20" i="97"/>
  <c r="K18" i="99"/>
  <c r="K15" i="99"/>
  <c r="K11" i="99"/>
  <c r="K19" i="99"/>
  <c r="K14" i="99"/>
  <c r="K10" i="99"/>
  <c r="K13" i="99"/>
  <c r="K9" i="99"/>
  <c r="H20" i="99"/>
  <c r="J13" i="99"/>
  <c r="K17" i="99"/>
  <c r="J9" i="91"/>
  <c r="J13" i="91"/>
  <c r="J9" i="93"/>
  <c r="L11" i="93"/>
  <c r="J13" i="93"/>
  <c r="L15" i="93"/>
  <c r="J9" i="95"/>
  <c r="M10" i="95"/>
  <c r="L11" i="95"/>
  <c r="J13" i="95"/>
  <c r="J14" i="95"/>
  <c r="J15" i="95"/>
  <c r="L16" i="95"/>
  <c r="L18" i="97"/>
  <c r="L14" i="97"/>
  <c r="L10" i="97"/>
  <c r="K9" i="97"/>
  <c r="K10" i="97"/>
  <c r="L11" i="97"/>
  <c r="J13" i="97"/>
  <c r="J14" i="97"/>
  <c r="J15" i="97"/>
  <c r="L16" i="97"/>
  <c r="K8" i="99"/>
  <c r="K16" i="99"/>
  <c r="L8" i="99"/>
  <c r="L12" i="99"/>
  <c r="L16" i="99"/>
  <c r="I16" i="101"/>
  <c r="I12" i="101"/>
  <c r="I8" i="101"/>
  <c r="I19" i="101"/>
  <c r="I15" i="101"/>
  <c r="I11" i="101"/>
  <c r="M16" i="101"/>
  <c r="M12" i="101"/>
  <c r="M8" i="101"/>
  <c r="M19" i="101"/>
  <c r="M15" i="101"/>
  <c r="M11" i="101"/>
  <c r="J16" i="105"/>
  <c r="J12" i="105"/>
  <c r="J8" i="105"/>
  <c r="J19" i="105"/>
  <c r="J15" i="105"/>
  <c r="J11" i="105"/>
  <c r="J18" i="105"/>
  <c r="J14" i="105"/>
  <c r="J10" i="105"/>
  <c r="J17" i="105"/>
  <c r="L9" i="99"/>
  <c r="L13" i="99"/>
  <c r="J19" i="101"/>
  <c r="J15" i="101"/>
  <c r="J11" i="101"/>
  <c r="J18" i="101"/>
  <c r="J14" i="101"/>
  <c r="J10" i="101"/>
  <c r="I9" i="101"/>
  <c r="M10" i="101"/>
  <c r="J12" i="101"/>
  <c r="M13" i="101"/>
  <c r="I14" i="101"/>
  <c r="I17" i="101"/>
  <c r="M18" i="101"/>
  <c r="J16" i="103"/>
  <c r="J12" i="103"/>
  <c r="J8" i="103"/>
  <c r="J19" i="103"/>
  <c r="J15" i="103"/>
  <c r="J11" i="103"/>
  <c r="J18" i="103"/>
  <c r="J14" i="103"/>
  <c r="J10" i="103"/>
  <c r="J17" i="103"/>
  <c r="H20" i="105"/>
  <c r="J13" i="105"/>
  <c r="I9" i="97"/>
  <c r="M9" i="97"/>
  <c r="I13" i="97"/>
  <c r="M13" i="97"/>
  <c r="I9" i="99"/>
  <c r="M9" i="99"/>
  <c r="L10" i="99"/>
  <c r="M13" i="99"/>
  <c r="L14" i="99"/>
  <c r="L19" i="99"/>
  <c r="H20" i="101"/>
  <c r="J9" i="101"/>
  <c r="J17" i="101"/>
  <c r="H20" i="103"/>
  <c r="J9" i="105"/>
  <c r="L8" i="101"/>
  <c r="K9" i="101"/>
  <c r="L12" i="101"/>
  <c r="K13" i="101"/>
  <c r="L16" i="101"/>
  <c r="K17" i="101"/>
  <c r="L8" i="103"/>
  <c r="K9" i="103"/>
  <c r="I11" i="103"/>
  <c r="M11" i="103"/>
  <c r="L12" i="103"/>
  <c r="K13" i="103"/>
  <c r="I15" i="103"/>
  <c r="M15" i="103"/>
  <c r="L16" i="103"/>
  <c r="K17" i="103"/>
  <c r="I19" i="103"/>
  <c r="M19" i="103"/>
  <c r="L8" i="105"/>
  <c r="K9" i="105"/>
  <c r="I11" i="105"/>
  <c r="M11" i="105"/>
  <c r="L12" i="105"/>
  <c r="K13" i="105"/>
  <c r="I15" i="105"/>
  <c r="M15" i="105"/>
  <c r="L16" i="105"/>
  <c r="K17" i="105"/>
  <c r="I19" i="105"/>
  <c r="M19" i="105"/>
  <c r="L9" i="101"/>
  <c r="K10" i="101"/>
  <c r="L13" i="101"/>
  <c r="K14" i="101"/>
  <c r="I8" i="103"/>
  <c r="M8" i="103"/>
  <c r="L9" i="103"/>
  <c r="K10" i="103"/>
  <c r="I12" i="103"/>
  <c r="M12" i="103"/>
  <c r="L13" i="103"/>
  <c r="K14" i="103"/>
  <c r="I16" i="103"/>
  <c r="M16" i="103"/>
  <c r="I8" i="105"/>
  <c r="M8" i="105"/>
  <c r="L9" i="105"/>
  <c r="K10" i="105"/>
  <c r="I12" i="105"/>
  <c r="M12" i="105"/>
  <c r="L13" i="105"/>
  <c r="K14" i="105"/>
  <c r="I16" i="105"/>
  <c r="M16" i="105"/>
  <c r="L17" i="105"/>
  <c r="K18" i="105"/>
  <c r="I9" i="103"/>
  <c r="M9" i="103"/>
  <c r="I13" i="103"/>
  <c r="M13" i="103"/>
  <c r="I9" i="105"/>
  <c r="M9" i="105"/>
  <c r="L10" i="105"/>
  <c r="K11" i="105"/>
  <c r="I13" i="105"/>
  <c r="M13" i="105"/>
  <c r="L14" i="105"/>
  <c r="K15" i="105"/>
  <c r="J19" i="83"/>
  <c r="J15" i="83"/>
  <c r="J18" i="83"/>
  <c r="J14" i="83"/>
  <c r="J12" i="83"/>
  <c r="J8" i="83"/>
  <c r="J11" i="83"/>
  <c r="J16" i="83"/>
  <c r="J10" i="83"/>
  <c r="J16" i="87"/>
  <c r="J12" i="87"/>
  <c r="J8" i="87"/>
  <c r="J19" i="87"/>
  <c r="J15" i="87"/>
  <c r="J11" i="87"/>
  <c r="J18" i="87"/>
  <c r="J14" i="87"/>
  <c r="J10" i="87"/>
  <c r="J13" i="87"/>
  <c r="J9" i="87"/>
  <c r="J17" i="87"/>
  <c r="H20" i="85"/>
  <c r="J9" i="83"/>
  <c r="J13" i="83"/>
  <c r="J17" i="83"/>
  <c r="K18" i="83"/>
  <c r="K17" i="83"/>
  <c r="K13" i="83"/>
  <c r="K9" i="83"/>
  <c r="J16" i="89"/>
  <c r="J12" i="89"/>
  <c r="J8" i="89"/>
  <c r="J19" i="89"/>
  <c r="J15" i="89"/>
  <c r="J11" i="89"/>
  <c r="J18" i="89"/>
  <c r="J14" i="89"/>
  <c r="J10" i="89"/>
  <c r="J17" i="89"/>
  <c r="K10" i="83"/>
  <c r="M16" i="85"/>
  <c r="M12" i="85"/>
  <c r="M8" i="85"/>
  <c r="M19" i="85"/>
  <c r="M15" i="85"/>
  <c r="M11" i="85"/>
  <c r="H20" i="89"/>
  <c r="J13" i="89"/>
  <c r="H20" i="83"/>
  <c r="H20" i="87"/>
  <c r="L17" i="83"/>
  <c r="L16" i="83"/>
  <c r="K16" i="83"/>
  <c r="L18" i="83"/>
  <c r="K19" i="83"/>
  <c r="I16" i="85"/>
  <c r="I12" i="85"/>
  <c r="I8" i="85"/>
  <c r="I19" i="85"/>
  <c r="I15" i="85"/>
  <c r="I11" i="85"/>
  <c r="I16" i="83"/>
  <c r="I19" i="83"/>
  <c r="I15" i="83"/>
  <c r="M16" i="83"/>
  <c r="M19" i="83"/>
  <c r="M15" i="83"/>
  <c r="I9" i="83"/>
  <c r="M9" i="83"/>
  <c r="L10" i="83"/>
  <c r="K11" i="83"/>
  <c r="I13" i="83"/>
  <c r="K14" i="83"/>
  <c r="I17" i="83"/>
  <c r="M18" i="83"/>
  <c r="L19" i="83"/>
  <c r="J19" i="85"/>
  <c r="J15" i="85"/>
  <c r="J11" i="85"/>
  <c r="J18" i="85"/>
  <c r="J14" i="85"/>
  <c r="J10" i="85"/>
  <c r="I9" i="85"/>
  <c r="M10" i="85"/>
  <c r="J12" i="85"/>
  <c r="M13" i="85"/>
  <c r="I14" i="85"/>
  <c r="I17" i="85"/>
  <c r="M18" i="85"/>
  <c r="J9" i="89"/>
  <c r="L8" i="85"/>
  <c r="K9" i="85"/>
  <c r="L12" i="85"/>
  <c r="K13" i="85"/>
  <c r="L16" i="85"/>
  <c r="K17" i="85"/>
  <c r="L8" i="87"/>
  <c r="K9" i="87"/>
  <c r="I11" i="87"/>
  <c r="M11" i="87"/>
  <c r="L12" i="87"/>
  <c r="K13" i="87"/>
  <c r="I15" i="87"/>
  <c r="M15" i="87"/>
  <c r="L16" i="87"/>
  <c r="K17" i="87"/>
  <c r="I19" i="87"/>
  <c r="M19" i="87"/>
  <c r="L8" i="89"/>
  <c r="K9" i="89"/>
  <c r="I11" i="89"/>
  <c r="M11" i="89"/>
  <c r="L12" i="89"/>
  <c r="K13" i="89"/>
  <c r="I15" i="89"/>
  <c r="M15" i="89"/>
  <c r="L16" i="89"/>
  <c r="K17" i="89"/>
  <c r="I19" i="89"/>
  <c r="M19" i="89"/>
  <c r="L9" i="85"/>
  <c r="K10" i="85"/>
  <c r="L13" i="85"/>
  <c r="K14" i="85"/>
  <c r="I8" i="87"/>
  <c r="M8" i="87"/>
  <c r="L9" i="87"/>
  <c r="K10" i="87"/>
  <c r="I12" i="87"/>
  <c r="M12" i="87"/>
  <c r="L13" i="87"/>
  <c r="K14" i="87"/>
  <c r="I16" i="87"/>
  <c r="M16" i="87"/>
  <c r="L17" i="87"/>
  <c r="K18" i="87"/>
  <c r="I8" i="89"/>
  <c r="M8" i="89"/>
  <c r="L9" i="89"/>
  <c r="K10" i="89"/>
  <c r="I12" i="89"/>
  <c r="M12" i="89"/>
  <c r="L13" i="89"/>
  <c r="K14" i="89"/>
  <c r="I16" i="89"/>
  <c r="M16" i="89"/>
  <c r="L17" i="89"/>
  <c r="K18" i="89"/>
  <c r="I9" i="87"/>
  <c r="M9" i="87"/>
  <c r="L10" i="87"/>
  <c r="K11" i="87"/>
  <c r="I13" i="87"/>
  <c r="M13" i="87"/>
  <c r="L14" i="87"/>
  <c r="K15" i="87"/>
  <c r="I9" i="89"/>
  <c r="M9" i="89"/>
  <c r="L10" i="89"/>
  <c r="K11" i="89"/>
  <c r="I13" i="89"/>
  <c r="M13" i="89"/>
  <c r="L14" i="89"/>
  <c r="K15" i="89"/>
  <c r="J9" i="79"/>
  <c r="J13" i="81"/>
  <c r="J17" i="81"/>
  <c r="K9" i="79"/>
  <c r="J10" i="81"/>
  <c r="K13" i="81"/>
  <c r="J14" i="81"/>
  <c r="K17" i="81"/>
  <c r="J18" i="81"/>
  <c r="I8" i="79"/>
  <c r="M8" i="79"/>
  <c r="L9" i="79"/>
  <c r="K10" i="79"/>
  <c r="J11" i="79"/>
  <c r="I12" i="79"/>
  <c r="M12" i="79"/>
  <c r="L13" i="79"/>
  <c r="K14" i="79"/>
  <c r="J15" i="79"/>
  <c r="I16" i="79"/>
  <c r="M16" i="79"/>
  <c r="L17" i="79"/>
  <c r="K18" i="79"/>
  <c r="J19" i="79"/>
  <c r="I8" i="81"/>
  <c r="M8" i="81"/>
  <c r="L9" i="81"/>
  <c r="K10" i="81"/>
  <c r="J11" i="81"/>
  <c r="I12" i="81"/>
  <c r="M12" i="81"/>
  <c r="L13" i="81"/>
  <c r="K14" i="81"/>
  <c r="J15" i="81"/>
  <c r="I16" i="81"/>
  <c r="M16" i="81"/>
  <c r="L17" i="81"/>
  <c r="K18" i="81"/>
  <c r="J19" i="81"/>
  <c r="J13" i="79"/>
  <c r="J17" i="79"/>
  <c r="J9" i="81"/>
  <c r="J10" i="79"/>
  <c r="K13" i="79"/>
  <c r="J14" i="79"/>
  <c r="K17" i="79"/>
  <c r="J18" i="79"/>
  <c r="K9" i="81"/>
  <c r="J8" i="79"/>
  <c r="I9" i="79"/>
  <c r="M9" i="79"/>
  <c r="L10" i="79"/>
  <c r="K11" i="79"/>
  <c r="J12" i="79"/>
  <c r="I13" i="79"/>
  <c r="M13" i="79"/>
  <c r="L14" i="79"/>
  <c r="K15" i="79"/>
  <c r="J8" i="81"/>
  <c r="I9" i="81"/>
  <c r="M9" i="81"/>
  <c r="L10" i="81"/>
  <c r="K11" i="81"/>
  <c r="J12" i="81"/>
  <c r="I13" i="81"/>
  <c r="M13" i="81"/>
  <c r="L14" i="81"/>
  <c r="K15" i="81"/>
  <c r="I17" i="77"/>
  <c r="H20" i="77"/>
  <c r="H17" i="76"/>
  <c r="K12" i="77"/>
  <c r="K8" i="77"/>
  <c r="L11" i="77"/>
  <c r="M14" i="77"/>
  <c r="M10" i="77"/>
  <c r="K16" i="77"/>
  <c r="L19" i="77"/>
  <c r="I10" i="77"/>
  <c r="I14" i="77"/>
  <c r="J13" i="77"/>
  <c r="J17" i="77"/>
  <c r="I18" i="77"/>
  <c r="L8" i="77"/>
  <c r="K9" i="77"/>
  <c r="J10" i="77"/>
  <c r="I11" i="77"/>
  <c r="M11" i="77"/>
  <c r="L12" i="77"/>
  <c r="K13" i="77"/>
  <c r="J14" i="77"/>
  <c r="I15" i="77"/>
  <c r="M15" i="77"/>
  <c r="L16" i="77"/>
  <c r="K17" i="77"/>
  <c r="J18" i="77"/>
  <c r="I19" i="77"/>
  <c r="M19" i="77"/>
  <c r="I8" i="77"/>
  <c r="M8" i="77"/>
  <c r="L9" i="77"/>
  <c r="K10" i="77"/>
  <c r="J11" i="77"/>
  <c r="I12" i="77"/>
  <c r="M12" i="77"/>
  <c r="L13" i="77"/>
  <c r="K14" i="77"/>
  <c r="J15" i="77"/>
  <c r="I16" i="77"/>
  <c r="M16" i="77"/>
  <c r="L17" i="77"/>
  <c r="K18" i="77"/>
  <c r="J19" i="77"/>
  <c r="J9" i="77"/>
  <c r="J8" i="77"/>
  <c r="I9" i="77"/>
  <c r="M9" i="77"/>
  <c r="L10" i="77"/>
  <c r="K11" i="77"/>
  <c r="J12" i="77"/>
  <c r="I13" i="77"/>
  <c r="M13" i="77"/>
  <c r="L14" i="77"/>
  <c r="K15" i="77"/>
  <c r="N17" i="91" l="1"/>
  <c r="O17" i="91" s="1"/>
  <c r="D25" i="104"/>
  <c r="H24" i="92"/>
  <c r="D25" i="94"/>
  <c r="D25" i="100"/>
  <c r="N12" i="99"/>
  <c r="O12" i="99" s="1"/>
  <c r="J20" i="91"/>
  <c r="H24" i="96"/>
  <c r="D25" i="98"/>
  <c r="D25" i="92"/>
  <c r="N19" i="79"/>
  <c r="O19" i="79" s="1"/>
  <c r="H24" i="104"/>
  <c r="D25" i="102"/>
  <c r="N14" i="105"/>
  <c r="O14" i="105" s="1"/>
  <c r="D26" i="98"/>
  <c r="D26" i="104"/>
  <c r="D26" i="96"/>
  <c r="D26" i="100"/>
  <c r="D26" i="102"/>
  <c r="D26" i="94"/>
  <c r="D26" i="92"/>
  <c r="H27" i="90"/>
  <c r="B25" i="13" s="1"/>
  <c r="H23" i="102"/>
  <c r="H23" i="100"/>
  <c r="H23" i="94"/>
  <c r="H23" i="92"/>
  <c r="H23" i="104"/>
  <c r="H23" i="98"/>
  <c r="H23" i="96"/>
  <c r="N18" i="103"/>
  <c r="O18" i="103" s="1"/>
  <c r="N18" i="105"/>
  <c r="O18" i="105" s="1"/>
  <c r="K20" i="105"/>
  <c r="L20" i="105"/>
  <c r="N17" i="105"/>
  <c r="O17" i="105" s="1"/>
  <c r="N10" i="105"/>
  <c r="O10" i="105" s="1"/>
  <c r="K20" i="103"/>
  <c r="N17" i="103"/>
  <c r="O17" i="103" s="1"/>
  <c r="N13" i="103"/>
  <c r="O13" i="103" s="1"/>
  <c r="N10" i="103"/>
  <c r="O10" i="103" s="1"/>
  <c r="N14" i="103"/>
  <c r="O14" i="103" s="1"/>
  <c r="N18" i="101"/>
  <c r="O18" i="101" s="1"/>
  <c r="K20" i="101"/>
  <c r="J20" i="101"/>
  <c r="N15" i="101"/>
  <c r="O15" i="101" s="1"/>
  <c r="N13" i="101"/>
  <c r="O13" i="101" s="1"/>
  <c r="N16" i="101"/>
  <c r="O16" i="101" s="1"/>
  <c r="N10" i="101"/>
  <c r="O10" i="101" s="1"/>
  <c r="N11" i="101"/>
  <c r="O11" i="101" s="1"/>
  <c r="N8" i="99"/>
  <c r="O8" i="99" s="1"/>
  <c r="M20" i="97"/>
  <c r="N16" i="97"/>
  <c r="O16" i="97" s="1"/>
  <c r="N15" i="97"/>
  <c r="O15" i="97" s="1"/>
  <c r="N18" i="97"/>
  <c r="O18" i="97" s="1"/>
  <c r="N19" i="97"/>
  <c r="O19" i="97" s="1"/>
  <c r="N12" i="97"/>
  <c r="O12" i="97" s="1"/>
  <c r="N14" i="97"/>
  <c r="O14" i="97" s="1"/>
  <c r="K20" i="97"/>
  <c r="N17" i="97"/>
  <c r="O17" i="97" s="1"/>
  <c r="L20" i="97"/>
  <c r="N9" i="97"/>
  <c r="O9" i="97" s="1"/>
  <c r="N11" i="97"/>
  <c r="O11" i="97" s="1"/>
  <c r="N10" i="97"/>
  <c r="O10" i="97" s="1"/>
  <c r="L20" i="95"/>
  <c r="N9" i="95"/>
  <c r="O9" i="95" s="1"/>
  <c r="N10" i="95"/>
  <c r="O10" i="95" s="1"/>
  <c r="J20" i="95"/>
  <c r="N19" i="93"/>
  <c r="O19" i="93" s="1"/>
  <c r="N14" i="93"/>
  <c r="O14" i="93" s="1"/>
  <c r="N11" i="93"/>
  <c r="O11" i="93" s="1"/>
  <c r="J20" i="93"/>
  <c r="N9" i="93"/>
  <c r="O9" i="93" s="1"/>
  <c r="N18" i="93"/>
  <c r="O18" i="93" s="1"/>
  <c r="N13" i="93"/>
  <c r="O13" i="93" s="1"/>
  <c r="N12" i="91"/>
  <c r="O12" i="91" s="1"/>
  <c r="N13" i="91"/>
  <c r="O13" i="91" s="1"/>
  <c r="N16" i="91"/>
  <c r="O16" i="91" s="1"/>
  <c r="L20" i="91"/>
  <c r="N15" i="91"/>
  <c r="O15" i="91" s="1"/>
  <c r="N18" i="89"/>
  <c r="O18" i="89" s="1"/>
  <c r="N14" i="89"/>
  <c r="O14" i="89" s="1"/>
  <c r="N17" i="89"/>
  <c r="O17" i="89" s="1"/>
  <c r="K20" i="89"/>
  <c r="N10" i="89"/>
  <c r="O10" i="89" s="1"/>
  <c r="N12" i="89"/>
  <c r="O12" i="89" s="1"/>
  <c r="N14" i="87"/>
  <c r="O14" i="87" s="1"/>
  <c r="N10" i="87"/>
  <c r="O10" i="87" s="1"/>
  <c r="N18" i="87"/>
  <c r="O18" i="87" s="1"/>
  <c r="N18" i="85"/>
  <c r="O18" i="85" s="1"/>
  <c r="J20" i="85"/>
  <c r="N11" i="85"/>
  <c r="O11" i="85" s="1"/>
  <c r="K20" i="85"/>
  <c r="N10" i="85"/>
  <c r="O10" i="85" s="1"/>
  <c r="N15" i="85"/>
  <c r="O15" i="85" s="1"/>
  <c r="N8" i="83"/>
  <c r="L20" i="83"/>
  <c r="N18" i="83"/>
  <c r="O18" i="83" s="1"/>
  <c r="N12" i="83"/>
  <c r="O12" i="83" s="1"/>
  <c r="M20" i="83"/>
  <c r="N15" i="83"/>
  <c r="O15" i="83" s="1"/>
  <c r="N14" i="83"/>
  <c r="O14" i="83" s="1"/>
  <c r="N10" i="83"/>
  <c r="O10" i="83" s="1"/>
  <c r="K20" i="83"/>
  <c r="N11" i="83"/>
  <c r="O11" i="83" s="1"/>
  <c r="N14" i="81"/>
  <c r="O14" i="81" s="1"/>
  <c r="N19" i="81"/>
  <c r="O19" i="81" s="1"/>
  <c r="L20" i="81"/>
  <c r="N15" i="81"/>
  <c r="O15" i="81" s="1"/>
  <c r="N12" i="81"/>
  <c r="O12" i="81" s="1"/>
  <c r="K20" i="81"/>
  <c r="N17" i="81"/>
  <c r="O17" i="81" s="1"/>
  <c r="N11" i="81"/>
  <c r="O11" i="81" s="1"/>
  <c r="N18" i="81"/>
  <c r="O18" i="81" s="1"/>
  <c r="N10" i="81"/>
  <c r="O10" i="81" s="1"/>
  <c r="N18" i="79"/>
  <c r="O18" i="79" s="1"/>
  <c r="N15" i="79"/>
  <c r="O15" i="79" s="1"/>
  <c r="N9" i="79"/>
  <c r="O9" i="79" s="1"/>
  <c r="N11" i="79"/>
  <c r="O11" i="79" s="1"/>
  <c r="N14" i="79"/>
  <c r="O14" i="79" s="1"/>
  <c r="N17" i="79"/>
  <c r="O17" i="79" s="1"/>
  <c r="L20" i="79"/>
  <c r="K20" i="79"/>
  <c r="N10" i="79"/>
  <c r="O10" i="79" s="1"/>
  <c r="N13" i="99"/>
  <c r="O13" i="99" s="1"/>
  <c r="N17" i="99"/>
  <c r="O17" i="99" s="1"/>
  <c r="N18" i="99"/>
  <c r="O18" i="99" s="1"/>
  <c r="N15" i="99"/>
  <c r="O15" i="99" s="1"/>
  <c r="M20" i="99"/>
  <c r="N10" i="99"/>
  <c r="O10" i="99" s="1"/>
  <c r="N14" i="99"/>
  <c r="O14" i="99" s="1"/>
  <c r="N9" i="99"/>
  <c r="O9" i="99" s="1"/>
  <c r="N19" i="99"/>
  <c r="O19" i="99" s="1"/>
  <c r="N11" i="99"/>
  <c r="O11" i="99" s="1"/>
  <c r="N16" i="99"/>
  <c r="O16" i="99" s="1"/>
  <c r="M20" i="105"/>
  <c r="N13" i="105"/>
  <c r="O13" i="105" s="1"/>
  <c r="N9" i="103"/>
  <c r="O9" i="103" s="1"/>
  <c r="N12" i="105"/>
  <c r="O12" i="105" s="1"/>
  <c r="N19" i="105"/>
  <c r="O19" i="105" s="1"/>
  <c r="N11" i="105"/>
  <c r="O11" i="105" s="1"/>
  <c r="J20" i="103"/>
  <c r="N17" i="101"/>
  <c r="O17" i="101" s="1"/>
  <c r="N19" i="101"/>
  <c r="O19" i="101" s="1"/>
  <c r="L20" i="99"/>
  <c r="I20" i="99"/>
  <c r="K20" i="99"/>
  <c r="J20" i="99"/>
  <c r="N10" i="91"/>
  <c r="O10" i="91" s="1"/>
  <c r="I20" i="95"/>
  <c r="N8" i="95"/>
  <c r="N13" i="95"/>
  <c r="O13" i="95" s="1"/>
  <c r="N18" i="95"/>
  <c r="O18" i="95" s="1"/>
  <c r="L20" i="93"/>
  <c r="N12" i="93"/>
  <c r="O12" i="93" s="1"/>
  <c r="M20" i="91"/>
  <c r="K20" i="95"/>
  <c r="L20" i="103"/>
  <c r="M20" i="101"/>
  <c r="M20" i="95"/>
  <c r="I20" i="93"/>
  <c r="N8" i="93"/>
  <c r="N9" i="91"/>
  <c r="O9" i="91" s="1"/>
  <c r="I20" i="97"/>
  <c r="N9" i="105"/>
  <c r="O9" i="105" s="1"/>
  <c r="N16" i="105"/>
  <c r="O16" i="105" s="1"/>
  <c r="I20" i="105"/>
  <c r="N8" i="105"/>
  <c r="O8" i="105" s="1"/>
  <c r="N15" i="105"/>
  <c r="O15" i="105" s="1"/>
  <c r="M20" i="103"/>
  <c r="N19" i="103"/>
  <c r="O19" i="103" s="1"/>
  <c r="N15" i="103"/>
  <c r="O15" i="103" s="1"/>
  <c r="N11" i="103"/>
  <c r="O11" i="103" s="1"/>
  <c r="L20" i="101"/>
  <c r="N13" i="97"/>
  <c r="O13" i="97" s="1"/>
  <c r="N14" i="101"/>
  <c r="O14" i="101" s="1"/>
  <c r="N9" i="101"/>
  <c r="O9" i="101" s="1"/>
  <c r="J20" i="105"/>
  <c r="I20" i="101"/>
  <c r="N8" i="101"/>
  <c r="O8" i="101" s="1"/>
  <c r="N17" i="93"/>
  <c r="O17" i="93" s="1"/>
  <c r="N14" i="91"/>
  <c r="O14" i="91" s="1"/>
  <c r="N12" i="95"/>
  <c r="O12" i="95" s="1"/>
  <c r="N14" i="95"/>
  <c r="O14" i="95" s="1"/>
  <c r="N19" i="95"/>
  <c r="O19" i="95" s="1"/>
  <c r="M20" i="93"/>
  <c r="N16" i="93"/>
  <c r="O16" i="93" s="1"/>
  <c r="N19" i="91"/>
  <c r="O19" i="91" s="1"/>
  <c r="K20" i="91"/>
  <c r="N16" i="103"/>
  <c r="O16" i="103" s="1"/>
  <c r="N12" i="103"/>
  <c r="O12" i="103" s="1"/>
  <c r="I20" i="103"/>
  <c r="N8" i="103"/>
  <c r="O8" i="103" s="1"/>
  <c r="N12" i="101"/>
  <c r="O12" i="101" s="1"/>
  <c r="J20" i="97"/>
  <c r="N15" i="93"/>
  <c r="O15" i="93" s="1"/>
  <c r="K20" i="93"/>
  <c r="N11" i="91"/>
  <c r="O11" i="91" s="1"/>
  <c r="N18" i="91"/>
  <c r="O18" i="91" s="1"/>
  <c r="N11" i="95"/>
  <c r="O11" i="95" s="1"/>
  <c r="N16" i="95"/>
  <c r="O16" i="95" s="1"/>
  <c r="N15" i="95"/>
  <c r="O15" i="95" s="1"/>
  <c r="N17" i="95"/>
  <c r="O17" i="95" s="1"/>
  <c r="I20" i="91"/>
  <c r="N8" i="91"/>
  <c r="N10" i="93"/>
  <c r="O10" i="93" s="1"/>
  <c r="N8" i="97"/>
  <c r="M20" i="85"/>
  <c r="J20" i="87"/>
  <c r="N19" i="89"/>
  <c r="O19" i="89" s="1"/>
  <c r="N15" i="89"/>
  <c r="O15" i="89" s="1"/>
  <c r="N19" i="87"/>
  <c r="O19" i="87" s="1"/>
  <c r="N11" i="87"/>
  <c r="O11" i="87" s="1"/>
  <c r="N17" i="85"/>
  <c r="O17" i="85" s="1"/>
  <c r="N13" i="83"/>
  <c r="O13" i="83" s="1"/>
  <c r="N9" i="83"/>
  <c r="O9" i="83" s="1"/>
  <c r="O8" i="83"/>
  <c r="M20" i="89"/>
  <c r="M20" i="87"/>
  <c r="N13" i="85"/>
  <c r="O13" i="85" s="1"/>
  <c r="N14" i="85"/>
  <c r="O14" i="85" s="1"/>
  <c r="N9" i="85"/>
  <c r="O9" i="85" s="1"/>
  <c r="N19" i="83"/>
  <c r="O19" i="83" s="1"/>
  <c r="N19" i="85"/>
  <c r="O19" i="85" s="1"/>
  <c r="J20" i="89"/>
  <c r="I20" i="83"/>
  <c r="J20" i="83"/>
  <c r="N12" i="85"/>
  <c r="O12" i="85" s="1"/>
  <c r="K20" i="87"/>
  <c r="N11" i="89"/>
  <c r="O11" i="89" s="1"/>
  <c r="N15" i="87"/>
  <c r="O15" i="87" s="1"/>
  <c r="L20" i="85"/>
  <c r="N16" i="85"/>
  <c r="O16" i="85" s="1"/>
  <c r="N13" i="89"/>
  <c r="O13" i="89" s="1"/>
  <c r="N9" i="89"/>
  <c r="O9" i="89" s="1"/>
  <c r="N13" i="87"/>
  <c r="O13" i="87" s="1"/>
  <c r="N9" i="87"/>
  <c r="O9" i="87" s="1"/>
  <c r="N16" i="89"/>
  <c r="O16" i="89" s="1"/>
  <c r="I20" i="89"/>
  <c r="N8" i="89"/>
  <c r="N16" i="87"/>
  <c r="O16" i="87" s="1"/>
  <c r="N12" i="87"/>
  <c r="O12" i="87" s="1"/>
  <c r="I20" i="87"/>
  <c r="N8" i="87"/>
  <c r="L20" i="89"/>
  <c r="L20" i="87"/>
  <c r="N17" i="83"/>
  <c r="O17" i="83" s="1"/>
  <c r="N16" i="83"/>
  <c r="O16" i="83" s="1"/>
  <c r="I20" i="85"/>
  <c r="N8" i="85"/>
  <c r="N17" i="87"/>
  <c r="O17" i="87" s="1"/>
  <c r="M20" i="81"/>
  <c r="I20" i="79"/>
  <c r="N8" i="79"/>
  <c r="N13" i="81"/>
  <c r="O13" i="81" s="1"/>
  <c r="J20" i="79"/>
  <c r="I20" i="81"/>
  <c r="N8" i="81"/>
  <c r="N9" i="81"/>
  <c r="O9" i="81" s="1"/>
  <c r="N16" i="79"/>
  <c r="O16" i="79" s="1"/>
  <c r="J20" i="81"/>
  <c r="N13" i="79"/>
  <c r="O13" i="79" s="1"/>
  <c r="N16" i="81"/>
  <c r="O16" i="81" s="1"/>
  <c r="N12" i="79"/>
  <c r="O12" i="79" s="1"/>
  <c r="M20" i="79"/>
  <c r="N9" i="77"/>
  <c r="O9" i="77" s="1"/>
  <c r="N14" i="77"/>
  <c r="O14" i="77" s="1"/>
  <c r="K20" i="77"/>
  <c r="N10" i="77"/>
  <c r="O10" i="77" s="1"/>
  <c r="N17" i="77"/>
  <c r="O17" i="77" s="1"/>
  <c r="N12" i="77"/>
  <c r="O12" i="77" s="1"/>
  <c r="M20" i="77"/>
  <c r="N15" i="77"/>
  <c r="O15" i="77" s="1"/>
  <c r="L20" i="77"/>
  <c r="J20" i="77"/>
  <c r="I20" i="77"/>
  <c r="N8" i="77"/>
  <c r="N11" i="77"/>
  <c r="O11" i="77" s="1"/>
  <c r="N18" i="77"/>
  <c r="O18" i="77" s="1"/>
  <c r="N13" i="77"/>
  <c r="O13" i="77" s="1"/>
  <c r="N16" i="77"/>
  <c r="O16" i="77" s="1"/>
  <c r="N19" i="77"/>
  <c r="O19" i="77" s="1"/>
  <c r="O20" i="105" l="1"/>
  <c r="H27" i="98"/>
  <c r="H27" i="94"/>
  <c r="H27" i="100"/>
  <c r="H27" i="92"/>
  <c r="H27" i="104"/>
  <c r="H27" i="96"/>
  <c r="H27" i="102"/>
  <c r="O20" i="99"/>
  <c r="L17" i="98" s="1"/>
  <c r="N20" i="99"/>
  <c r="J17" i="98" s="1"/>
  <c r="O20" i="101"/>
  <c r="L17" i="100" s="1"/>
  <c r="N20" i="101"/>
  <c r="J17" i="100" s="1"/>
  <c r="N20" i="105"/>
  <c r="J17" i="104" s="1"/>
  <c r="L17" i="104"/>
  <c r="O20" i="103"/>
  <c r="L17" i="102" s="1"/>
  <c r="N20" i="103"/>
  <c r="J17" i="102" s="1"/>
  <c r="N20" i="95"/>
  <c r="J17" i="94" s="1"/>
  <c r="O8" i="95"/>
  <c r="O20" i="95" s="1"/>
  <c r="L17" i="94" s="1"/>
  <c r="N20" i="97"/>
  <c r="J17" i="96" s="1"/>
  <c r="O8" i="97"/>
  <c r="O20" i="97" s="1"/>
  <c r="L17" i="96" s="1"/>
  <c r="N20" i="91"/>
  <c r="O8" i="91"/>
  <c r="O20" i="91" s="1"/>
  <c r="N20" i="93"/>
  <c r="O8" i="93"/>
  <c r="O20" i="93" s="1"/>
  <c r="N20" i="85"/>
  <c r="J17" i="84" s="1"/>
  <c r="O8" i="85"/>
  <c r="O20" i="85" s="1"/>
  <c r="L17" i="84" s="1"/>
  <c r="O20" i="83"/>
  <c r="L17" i="82" s="1"/>
  <c r="O8" i="89"/>
  <c r="N20" i="89"/>
  <c r="J17" i="88" s="1"/>
  <c r="N20" i="83"/>
  <c r="J17" i="82" s="1"/>
  <c r="O8" i="87"/>
  <c r="O20" i="87" s="1"/>
  <c r="L17" i="86" s="1"/>
  <c r="N20" i="87"/>
  <c r="J17" i="86" s="1"/>
  <c r="N20" i="81"/>
  <c r="J17" i="80" s="1"/>
  <c r="O8" i="81"/>
  <c r="O20" i="81" s="1"/>
  <c r="L17" i="80" s="1"/>
  <c r="N20" i="79"/>
  <c r="J17" i="78" s="1"/>
  <c r="O8" i="79"/>
  <c r="O20" i="79" s="1"/>
  <c r="L17" i="78" s="1"/>
  <c r="O8" i="77"/>
  <c r="O20" i="77" s="1"/>
  <c r="L17" i="76" s="1"/>
  <c r="N20" i="77"/>
  <c r="J17" i="76" s="1"/>
  <c r="O20" i="89" l="1"/>
  <c r="L17" i="88" s="1"/>
  <c r="L17" i="92"/>
  <c r="D23" i="90"/>
  <c r="D23" i="104" s="1"/>
  <c r="J17" i="92"/>
  <c r="D24" i="90"/>
  <c r="L17" i="90"/>
  <c r="J17" i="90"/>
  <c r="D24" i="104" l="1"/>
  <c r="E25" i="13"/>
  <c r="D24" i="100"/>
  <c r="D24" i="102"/>
  <c r="D23" i="100"/>
  <c r="D23" i="102"/>
  <c r="D24" i="96"/>
  <c r="D24" i="98"/>
  <c r="D23" i="96"/>
  <c r="D23" i="98"/>
  <c r="D24" i="92"/>
  <c r="D24" i="94"/>
  <c r="D23" i="92"/>
  <c r="D23" i="94"/>
  <c r="D27" i="90"/>
  <c r="D27" i="104" s="1"/>
  <c r="D27" i="100" l="1"/>
  <c r="D27" i="102"/>
  <c r="D27" i="96"/>
  <c r="D27" i="98"/>
  <c r="D27" i="92"/>
  <c r="D27" i="94"/>
  <c r="J7" i="3"/>
  <c r="M7" i="3" l="1"/>
  <c r="K7" i="3"/>
  <c r="H8" i="3"/>
  <c r="I7" i="3"/>
  <c r="L7" i="3" l="1"/>
  <c r="L9" i="3" s="1"/>
  <c r="L13" i="3" l="1"/>
  <c r="L17" i="3"/>
  <c r="L10" i="3"/>
  <c r="L14" i="3"/>
  <c r="L18" i="3"/>
  <c r="L11" i="3"/>
  <c r="L15" i="3"/>
  <c r="L19" i="3"/>
  <c r="L12" i="3"/>
  <c r="M9" i="3"/>
  <c r="M13" i="3"/>
  <c r="M17" i="3"/>
  <c r="M10" i="3"/>
  <c r="M14" i="3"/>
  <c r="M18" i="3"/>
  <c r="M11" i="3"/>
  <c r="M15" i="3"/>
  <c r="M19" i="3"/>
  <c r="M12" i="3"/>
  <c r="M16" i="3"/>
  <c r="B24" i="43" l="1"/>
  <c r="R18" i="43"/>
  <c r="C18" i="43"/>
  <c r="K8" i="43"/>
  <c r="B13" i="43" s="1"/>
  <c r="L6" i="43"/>
  <c r="H6" i="43"/>
  <c r="U5" i="43" s="1"/>
  <c r="U7" i="43" s="1"/>
  <c r="C22" i="43" l="1"/>
  <c r="C23" i="43"/>
  <c r="G20" i="3"/>
  <c r="C24" i="43" l="1"/>
  <c r="F17" i="1"/>
  <c r="H24" i="1"/>
  <c r="H24" i="84" l="1"/>
  <c r="H24" i="88"/>
  <c r="H24" i="86"/>
  <c r="J12" i="43"/>
  <c r="J11" i="43"/>
  <c r="J13" i="43"/>
  <c r="H24" i="80"/>
  <c r="H24" i="82"/>
  <c r="H24" i="76"/>
  <c r="H24" i="78"/>
  <c r="H9" i="3" l="1"/>
  <c r="E10" i="3"/>
  <c r="E11" i="3"/>
  <c r="E12" i="3"/>
  <c r="E13" i="3"/>
  <c r="E14" i="3"/>
  <c r="E15" i="3"/>
  <c r="E16" i="3"/>
  <c r="E17" i="3"/>
  <c r="E18" i="3"/>
  <c r="E19" i="3"/>
  <c r="E8" i="3"/>
  <c r="I8" i="3" s="1"/>
  <c r="K9" i="3" l="1"/>
  <c r="J9" i="3"/>
  <c r="I9" i="3"/>
  <c r="L16" i="3"/>
  <c r="K8" i="3"/>
  <c r="L8" i="3"/>
  <c r="M8" i="3"/>
  <c r="M20" i="3" s="1"/>
  <c r="J8" i="3"/>
  <c r="N8" i="3" l="1"/>
  <c r="N9" i="3"/>
  <c r="O9" i="3" s="1"/>
  <c r="F20" i="3" l="1"/>
  <c r="H19" i="3"/>
  <c r="H18" i="3"/>
  <c r="H17" i="3"/>
  <c r="H16" i="3"/>
  <c r="H15" i="3"/>
  <c r="H14" i="3"/>
  <c r="H13" i="3"/>
  <c r="H12" i="3"/>
  <c r="H11" i="3"/>
  <c r="H10" i="3"/>
  <c r="K14" i="3" l="1"/>
  <c r="K13" i="3"/>
  <c r="K15" i="3"/>
  <c r="K16" i="3"/>
  <c r="K10" i="3"/>
  <c r="K11" i="3"/>
  <c r="K12" i="3"/>
  <c r="B17" i="1"/>
  <c r="H17" i="1" s="1"/>
  <c r="H23" i="1"/>
  <c r="I19" i="3"/>
  <c r="J19" i="3"/>
  <c r="K19" i="3"/>
  <c r="K18" i="3"/>
  <c r="I18" i="3"/>
  <c r="J18" i="3"/>
  <c r="I17" i="3"/>
  <c r="J17" i="3"/>
  <c r="K17" i="3"/>
  <c r="I16" i="3"/>
  <c r="J16" i="3"/>
  <c r="J15" i="3"/>
  <c r="I15" i="3"/>
  <c r="J14" i="3"/>
  <c r="I14" i="3"/>
  <c r="I13" i="3"/>
  <c r="J13" i="3"/>
  <c r="I12" i="3"/>
  <c r="J12" i="3"/>
  <c r="I11" i="3"/>
  <c r="J11" i="3"/>
  <c r="I10" i="3"/>
  <c r="J10" i="3"/>
  <c r="H20" i="3"/>
  <c r="H23" i="88" l="1"/>
  <c r="H23" i="86"/>
  <c r="H23" i="84"/>
  <c r="H23" i="82"/>
  <c r="H23" i="80"/>
  <c r="H27" i="1"/>
  <c r="H23" i="78"/>
  <c r="H23" i="76"/>
  <c r="N11" i="3"/>
  <c r="O11" i="3" s="1"/>
  <c r="N15" i="3"/>
  <c r="O15" i="3" s="1"/>
  <c r="N14" i="3"/>
  <c r="O14" i="3" s="1"/>
  <c r="N19" i="3"/>
  <c r="O19" i="3" s="1"/>
  <c r="N18" i="3"/>
  <c r="O18" i="3" s="1"/>
  <c r="N17" i="3"/>
  <c r="O17" i="3" s="1"/>
  <c r="N16" i="3"/>
  <c r="O16" i="3" s="1"/>
  <c r="N13" i="3"/>
  <c r="O13" i="3" s="1"/>
  <c r="N12" i="3"/>
  <c r="O12" i="3" s="1"/>
  <c r="N10" i="3"/>
  <c r="O10" i="3" s="1"/>
  <c r="L20" i="3"/>
  <c r="J20" i="3"/>
  <c r="I20" i="3"/>
  <c r="K20" i="3"/>
  <c r="H27" i="88" l="1"/>
  <c r="H27" i="86"/>
  <c r="H27" i="84"/>
  <c r="H27" i="78"/>
  <c r="H27" i="82"/>
  <c r="H27" i="80"/>
  <c r="H27" i="76"/>
  <c r="N20" i="3"/>
  <c r="D24" i="1" l="1"/>
  <c r="J17" i="1"/>
  <c r="D24" i="86" l="1"/>
  <c r="D24" i="88"/>
  <c r="D24" i="82"/>
  <c r="D24" i="84"/>
  <c r="D24" i="78"/>
  <c r="D24" i="80"/>
  <c r="D24" i="76"/>
  <c r="P20" i="3"/>
  <c r="D25" i="1" s="1"/>
  <c r="D25" i="76" l="1"/>
  <c r="D25" i="88"/>
  <c r="D25" i="78"/>
  <c r="D25" i="82"/>
  <c r="D25" i="86"/>
  <c r="D25" i="84"/>
  <c r="D25" i="80"/>
  <c r="N17" i="1"/>
  <c r="O8" i="3"/>
  <c r="O20" i="3" s="1"/>
  <c r="Q20" i="3"/>
  <c r="D26" i="1" s="1"/>
  <c r="D26" i="88" l="1"/>
  <c r="D26" i="82"/>
  <c r="D26" i="76"/>
  <c r="D26" i="86"/>
  <c r="D26" i="80"/>
  <c r="D26" i="78"/>
  <c r="D26" i="84"/>
  <c r="D23" i="1"/>
  <c r="Q17" i="1"/>
  <c r="L17" i="1"/>
  <c r="D23" i="86" l="1"/>
  <c r="D23" i="88"/>
  <c r="D23" i="82"/>
  <c r="D23" i="84"/>
  <c r="D23" i="78"/>
  <c r="D23" i="80"/>
  <c r="D23" i="76"/>
  <c r="D27" i="1"/>
  <c r="D27" i="86" l="1"/>
  <c r="D27" i="88"/>
  <c r="D27" i="82"/>
  <c r="D27" i="84"/>
  <c r="D27" i="78"/>
  <c r="D27" i="80"/>
  <c r="D27"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00000000-0006-0000-0400-000001000000}">
      <text>
        <r>
          <rPr>
            <b/>
            <sz val="9"/>
            <color indexed="81"/>
            <rFont val="MS P ゴシック"/>
            <family val="3"/>
            <charset val="128"/>
          </rPr>
          <t>在留資格がプルダウンにない場合、直接入力してください。</t>
        </r>
      </text>
    </comment>
    <comment ref="F6" authorId="0" shapeId="0" xr:uid="{00000000-0006-0000-0400-000002000000}">
      <text>
        <r>
          <rPr>
            <b/>
            <sz val="9"/>
            <color indexed="81"/>
            <rFont val="MS P ゴシック"/>
            <family val="3"/>
            <charset val="128"/>
          </rPr>
          <t>西暦(yyyy/mm/dd)で入力してください（和暦に変換されます）。</t>
        </r>
        <r>
          <rPr>
            <sz val="9"/>
            <color indexed="81"/>
            <rFont val="MS P 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0D00-000001000000}">
      <text>
        <r>
          <rPr>
            <sz val="9"/>
            <color indexed="81"/>
            <rFont val="MS P ゴシック"/>
            <family val="3"/>
            <charset val="128"/>
          </rPr>
          <t>補助対象期間は西暦(yyyy/mm/dd)で入力してください。（和暦に変換されます。）</t>
        </r>
      </text>
    </comment>
    <comment ref="H27" authorId="0" shapeId="0" xr:uid="{00000000-0006-0000-0D00-000002000000}">
      <text>
        <r>
          <rPr>
            <sz val="9"/>
            <color indexed="81"/>
            <rFont val="MS P ゴシック"/>
            <family val="3"/>
            <charset val="128"/>
          </rPr>
          <t xml:space="preserve">収入合計と支出合計が一致しているかご確認ください。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E00-000001000000}">
      <text>
        <r>
          <rPr>
            <sz val="9"/>
            <color indexed="81"/>
            <rFont val="MS P ゴシック"/>
            <family val="3"/>
            <charset val="128"/>
          </rPr>
          <t>シート別紙⑤は、シート⑤のＣ列「申請初年度」を
入力してから作成してください。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0F00-000001000000}">
      <text>
        <r>
          <rPr>
            <sz val="9"/>
            <color indexed="81"/>
            <rFont val="MS P ゴシック"/>
            <family val="3"/>
            <charset val="128"/>
          </rPr>
          <t>補助対象期間は西暦(yyyy/mm/dd)で入力してください。（和暦に変換されます。）</t>
        </r>
      </text>
    </comment>
    <comment ref="H27" authorId="0" shapeId="0" xr:uid="{00000000-0006-0000-0F00-000002000000}">
      <text>
        <r>
          <rPr>
            <sz val="9"/>
            <color indexed="81"/>
            <rFont val="MS P ゴシック"/>
            <family val="3"/>
            <charset val="128"/>
          </rPr>
          <t xml:space="preserve">収入合計と支出合計が一致しているかご確認ください。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1000-000001000000}">
      <text>
        <r>
          <rPr>
            <sz val="9"/>
            <color indexed="81"/>
            <rFont val="MS P ゴシック"/>
            <family val="3"/>
            <charset val="128"/>
          </rPr>
          <t>シート別紙⑥は、シート⑥のＣ列「申請初年度」を
入力してから作成してください。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1100-000001000000}">
      <text>
        <r>
          <rPr>
            <sz val="9"/>
            <color indexed="81"/>
            <rFont val="MS P ゴシック"/>
            <family val="3"/>
            <charset val="128"/>
          </rPr>
          <t>補助対象期間は西暦(yyyy/mm/dd)で入力してください。（和暦に変換されます。）</t>
        </r>
      </text>
    </comment>
    <comment ref="H27" authorId="0" shapeId="0" xr:uid="{00000000-0006-0000-1100-000002000000}">
      <text>
        <r>
          <rPr>
            <sz val="9"/>
            <color indexed="81"/>
            <rFont val="MS P ゴシック"/>
            <family val="3"/>
            <charset val="128"/>
          </rPr>
          <t xml:space="preserve">収入合計と支出合計が一致しているかご確認ください。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1200-000001000000}">
      <text>
        <r>
          <rPr>
            <sz val="9"/>
            <color indexed="81"/>
            <rFont val="MS P ゴシック"/>
            <family val="3"/>
            <charset val="128"/>
          </rPr>
          <t>シート別紙⑦は、シート⑦のＣ列「申請初年度」を
入力してから作成してください。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1300-000001000000}">
      <text>
        <r>
          <rPr>
            <sz val="9"/>
            <color indexed="81"/>
            <rFont val="MS P ゴシック"/>
            <family val="3"/>
            <charset val="128"/>
          </rPr>
          <t>補助対象期間は西暦(yyyy/mm/dd)で入力してください。（和暦に変換されます。）</t>
        </r>
      </text>
    </comment>
    <comment ref="H27" authorId="0" shapeId="0" xr:uid="{00000000-0006-0000-1300-000002000000}">
      <text>
        <r>
          <rPr>
            <sz val="9"/>
            <color indexed="81"/>
            <rFont val="MS P ゴシック"/>
            <family val="3"/>
            <charset val="128"/>
          </rPr>
          <t xml:space="preserve">収入合計と支出合計が一致しているかご確認ください。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1400-000001000000}">
      <text>
        <r>
          <rPr>
            <sz val="9"/>
            <color indexed="81"/>
            <rFont val="MS P ゴシック"/>
            <family val="3"/>
            <charset val="128"/>
          </rPr>
          <t>シート別紙⑧は、シート⑧のＣ列「申請初年度」を
入力してから作成してください。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1600-000001000000}">
      <text>
        <r>
          <rPr>
            <b/>
            <sz val="9"/>
            <color indexed="81"/>
            <rFont val="MS P ゴシック"/>
            <family val="3"/>
            <charset val="128"/>
          </rPr>
          <t>この様式は、補助対象介護職員ごとに作成してください。</t>
        </r>
      </text>
    </comment>
    <comment ref="B11" authorId="0" shapeId="0" xr:uid="{00000000-0006-0000-1600-000002000000}">
      <text>
        <r>
          <rPr>
            <b/>
            <sz val="9"/>
            <color indexed="81"/>
            <rFont val="MS P ゴシック"/>
            <family val="3"/>
            <charset val="128"/>
          </rPr>
          <t>西暦（yyyy/mm/dd）で入力してください。（和暦に変換されます。）</t>
        </r>
      </text>
    </comment>
    <comment ref="B13" authorId="0" shapeId="0" xr:uid="{00000000-0006-0000-1600-000003000000}">
      <text>
        <r>
          <rPr>
            <b/>
            <sz val="9"/>
            <color indexed="81"/>
            <rFont val="MS P ゴシック"/>
            <family val="3"/>
            <charset val="128"/>
          </rPr>
          <t>ドロップダウンリストから選択してください。「その他」の場合、E列13行目に具体的に記載してください。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00000000-0006-0000-1900-000001000000}">
      <text>
        <r>
          <rPr>
            <sz val="9"/>
            <color indexed="81"/>
            <rFont val="MS P ゴシック"/>
            <family val="3"/>
            <charset val="128"/>
          </rPr>
          <t>（交付決定・変更承認）どちらかにマルをしてください。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00000000-0006-0000-0500-000001000000}">
      <text>
        <r>
          <rPr>
            <sz val="9"/>
            <color indexed="81"/>
            <rFont val="MS P ゴシック"/>
            <family val="3"/>
            <charset val="128"/>
          </rPr>
          <t>部屋数を入力してください。
例）２DKの場合は「２」、３Kの場合は「３」と入力します。</t>
        </r>
      </text>
    </comment>
    <comment ref="C10" authorId="0" shapeId="0" xr:uid="{00000000-0006-0000-0500-000002000000}">
      <text>
        <r>
          <rPr>
            <sz val="9"/>
            <color indexed="81"/>
            <rFont val="MS P ゴシック"/>
            <family val="3"/>
            <charset val="128"/>
          </rPr>
          <t>必ず選択してください。</t>
        </r>
      </text>
    </comment>
    <comment ref="I10" authorId="0" shapeId="0" xr:uid="{00000000-0006-0000-0500-000003000000}">
      <text>
        <r>
          <rPr>
            <sz val="9"/>
            <color indexed="81"/>
            <rFont val="MS P ゴシック"/>
            <family val="3"/>
            <charset val="128"/>
          </rPr>
          <t>補助対象期間は西暦(yyyy/mm/dd)で入力してください。（和暦に変換されます。）</t>
        </r>
      </text>
    </comment>
    <comment ref="H27" authorId="0" shapeId="0" xr:uid="{00000000-0006-0000-0500-000004000000}">
      <text>
        <r>
          <rPr>
            <sz val="9"/>
            <color indexed="81"/>
            <rFont val="MS P ゴシック"/>
            <family val="3"/>
            <charset val="128"/>
          </rPr>
          <t>収入合計と支出合計が一致しているかご確認ください。</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00000000-0006-0000-1A00-000001000000}">
      <text>
        <r>
          <rPr>
            <b/>
            <sz val="9"/>
            <color indexed="81"/>
            <rFont val="MS P ゴシック"/>
            <family val="3"/>
            <charset val="128"/>
          </rPr>
          <t>在留資格がプルダウンにない場合、直接入力してください。</t>
        </r>
      </text>
    </comment>
    <comment ref="F6" authorId="0" shapeId="0" xr:uid="{00000000-0006-0000-1A00-000002000000}">
      <text>
        <r>
          <rPr>
            <b/>
            <sz val="9"/>
            <color indexed="81"/>
            <rFont val="MS P ゴシック"/>
            <family val="3"/>
            <charset val="128"/>
          </rPr>
          <t>西暦(yyyy/mm/dd)で入力してください（和暦に変換されます）。</t>
        </r>
        <r>
          <rPr>
            <sz val="9"/>
            <color indexed="81"/>
            <rFont val="MS P ゴシック"/>
            <family val="3"/>
            <charset val="128"/>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00000000-0006-0000-1C00-000001000000}">
      <text>
        <r>
          <rPr>
            <sz val="9"/>
            <color indexed="81"/>
            <rFont val="MS P ゴシック"/>
            <family val="3"/>
            <charset val="128"/>
          </rPr>
          <t>部屋数を入力してください。
例）２DKの場合は「２」、３Kの場合は「３」と入力します。</t>
        </r>
      </text>
    </comment>
    <comment ref="C10" authorId="0" shapeId="0" xr:uid="{00000000-0006-0000-1C00-000002000000}">
      <text>
        <r>
          <rPr>
            <sz val="9"/>
            <color indexed="81"/>
            <rFont val="MS P ゴシック"/>
            <family val="3"/>
            <charset val="128"/>
          </rPr>
          <t>必ず選択してください</t>
        </r>
      </text>
    </comment>
    <comment ref="I10" authorId="0" shapeId="0" xr:uid="{00000000-0006-0000-1C00-000003000000}">
      <text>
        <r>
          <rPr>
            <sz val="9"/>
            <color indexed="81"/>
            <rFont val="MS P ゴシック"/>
            <family val="3"/>
            <charset val="128"/>
          </rPr>
          <t>補助対象期間は西暦(yyyy/mm/dd)で入力してください。（和暦に変換されます。）</t>
        </r>
      </text>
    </comment>
    <comment ref="H27" authorId="0" shapeId="0" xr:uid="{00000000-0006-0000-1C00-000004000000}">
      <text>
        <r>
          <rPr>
            <sz val="9"/>
            <color indexed="81"/>
            <rFont val="MS P ゴシック"/>
            <family val="3"/>
            <charset val="128"/>
          </rPr>
          <t>収入合計と支出合計が一致しているかご確認ください。</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1E00-000001000000}">
      <text>
        <r>
          <rPr>
            <sz val="9"/>
            <color indexed="81"/>
            <rFont val="MS P ゴシック"/>
            <family val="3"/>
            <charset val="128"/>
          </rPr>
          <t>補助対象期間は西暦(yyyy/mm/dd)で入力してください。（和暦に変換されます。）</t>
        </r>
      </text>
    </comment>
    <comment ref="H27" authorId="0" shapeId="0" xr:uid="{00000000-0006-0000-1E00-000002000000}">
      <text>
        <r>
          <rPr>
            <sz val="9"/>
            <color indexed="81"/>
            <rFont val="MS P ゴシック"/>
            <family val="3"/>
            <charset val="128"/>
          </rPr>
          <t>収入合計と支出合計が一致しているかご確認ください。</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2000-000001000000}">
      <text>
        <r>
          <rPr>
            <sz val="9"/>
            <color indexed="81"/>
            <rFont val="MS P ゴシック"/>
            <family val="3"/>
            <charset val="128"/>
          </rPr>
          <t>補助対象期間は西暦(yyyy/mm/dd)で入力してください。（和暦に変換されます。）</t>
        </r>
      </text>
    </comment>
    <comment ref="H27" authorId="0" shapeId="0" xr:uid="{00000000-0006-0000-2000-000002000000}">
      <text>
        <r>
          <rPr>
            <sz val="9"/>
            <color indexed="81"/>
            <rFont val="MS P ゴシック"/>
            <family val="3"/>
            <charset val="128"/>
          </rPr>
          <t>収入合計と支出合計が一致しているかご確認ください。</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2200-000001000000}">
      <text>
        <r>
          <rPr>
            <sz val="9"/>
            <color indexed="81"/>
            <rFont val="MS P ゴシック"/>
            <family val="3"/>
            <charset val="128"/>
          </rPr>
          <t>補助対象期間は西暦(yyyy/mm/dd)で入力してください。（和暦に変換されます。）</t>
        </r>
      </text>
    </comment>
    <comment ref="H27" authorId="0" shapeId="0" xr:uid="{00000000-0006-0000-2200-000002000000}">
      <text>
        <r>
          <rPr>
            <sz val="9"/>
            <color indexed="81"/>
            <rFont val="MS P ゴシック"/>
            <family val="3"/>
            <charset val="128"/>
          </rPr>
          <t>収入合計と支出合計が一致しているかご確認ください。</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2400-000001000000}">
      <text>
        <r>
          <rPr>
            <sz val="9"/>
            <color indexed="81"/>
            <rFont val="MS P ゴシック"/>
            <family val="3"/>
            <charset val="128"/>
          </rPr>
          <t>補助対象期間は西暦(yyyy/mm/dd)で入力してください。（和暦に変換されます。）</t>
        </r>
      </text>
    </comment>
    <comment ref="H27" authorId="0" shapeId="0" xr:uid="{00000000-0006-0000-2400-000002000000}">
      <text>
        <r>
          <rPr>
            <sz val="9"/>
            <color indexed="81"/>
            <rFont val="MS P ゴシック"/>
            <family val="3"/>
            <charset val="128"/>
          </rPr>
          <t>収入合計と支出合計が一致しているかご確認ください。</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2600-000001000000}">
      <text>
        <r>
          <rPr>
            <sz val="9"/>
            <color indexed="81"/>
            <rFont val="MS P ゴシック"/>
            <family val="3"/>
            <charset val="128"/>
          </rPr>
          <t>補助対象期間は西暦(yyyy/mm/dd)で入力してください。（和暦に変換されます。）</t>
        </r>
      </text>
    </comment>
    <comment ref="H27" authorId="0" shapeId="0" xr:uid="{00000000-0006-0000-2600-000002000000}">
      <text>
        <r>
          <rPr>
            <sz val="9"/>
            <color indexed="81"/>
            <rFont val="MS P ゴシック"/>
            <family val="3"/>
            <charset val="128"/>
          </rPr>
          <t>収入合計と支出合計が一致しているかご確認ください。</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2800-000001000000}">
      <text>
        <r>
          <rPr>
            <sz val="9"/>
            <color indexed="81"/>
            <rFont val="MS P ゴシック"/>
            <family val="3"/>
            <charset val="128"/>
          </rPr>
          <t>補助対象期間は西暦(yyyy/mm/dd)で入力してください。（和暦に変換されます。）</t>
        </r>
      </text>
    </comment>
    <comment ref="H27" authorId="0" shapeId="0" xr:uid="{00000000-0006-0000-2800-000002000000}">
      <text>
        <r>
          <rPr>
            <sz val="9"/>
            <color indexed="81"/>
            <rFont val="MS P ゴシック"/>
            <family val="3"/>
            <charset val="128"/>
          </rPr>
          <t>収入合計と支出合計が一致しているかご確認ください。</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2A00-000001000000}">
      <text>
        <r>
          <rPr>
            <sz val="9"/>
            <color indexed="81"/>
            <rFont val="MS P ゴシック"/>
            <family val="3"/>
            <charset val="128"/>
          </rPr>
          <t>補助対象期間は西暦(yyyy/mm/dd)で入力してください。（和暦に変換されます。）</t>
        </r>
      </text>
    </comment>
    <comment ref="H27" authorId="0" shapeId="0" xr:uid="{00000000-0006-0000-2A00-000002000000}">
      <text>
        <r>
          <rPr>
            <sz val="9"/>
            <color indexed="81"/>
            <rFont val="MS P ゴシック"/>
            <family val="3"/>
            <charset val="128"/>
          </rPr>
          <t>収入合計と支出合計が一致しているかご確認ください。</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3000-000001000000}">
      <text>
        <r>
          <rPr>
            <sz val="12"/>
            <rFont val="ＭＳ Ｐゴシック"/>
            <family val="3"/>
            <charset val="128"/>
          </rPr>
          <t>青い部分に入力してください。</t>
        </r>
      </text>
    </comment>
    <comment ref="E6" authorId="0" shapeId="0" xr:uid="{00000000-0006-0000-3000-000002000000}">
      <text>
        <r>
          <rPr>
            <sz val="9"/>
            <color indexed="81"/>
            <rFont val="MS P ゴシック"/>
            <family val="3"/>
            <charset val="128"/>
          </rPr>
          <t>日割りする居住月を入力してください。
例）居住期間6/1～6/5の場合、「６」と入力</t>
        </r>
      </text>
    </comment>
    <comment ref="F6" authorId="0" shapeId="0" xr:uid="{00000000-0006-0000-3000-000003000000}">
      <text>
        <r>
          <rPr>
            <sz val="9"/>
            <color indexed="81"/>
            <rFont val="MS P ゴシック"/>
            <family val="3"/>
            <charset val="128"/>
          </rPr>
          <t>日割りする居住期間の最初の日にちを入力してください。
例）居住期間6/1～6/5の場合、「１」と入力</t>
        </r>
      </text>
    </comment>
    <comment ref="I6" authorId="0" shapeId="0" xr:uid="{00000000-0006-0000-3000-000004000000}">
      <text>
        <r>
          <rPr>
            <sz val="9"/>
            <color indexed="81"/>
            <rFont val="MS P ゴシック"/>
            <family val="3"/>
            <charset val="128"/>
          </rPr>
          <t xml:space="preserve">日割りする居住期間の最後の日にちを入力してください。
例）居住期間6/1～6/5の場合、「５」と入力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600-000001000000}">
      <text>
        <r>
          <rPr>
            <sz val="9"/>
            <color indexed="81"/>
            <rFont val="MS P ゴシック"/>
            <family val="3"/>
            <charset val="128"/>
          </rPr>
          <t>シート別紙①は、シート①のＣ列「申請初年度」を
入力してから作成してください。</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00000000-0006-0000-3300-000001000000}">
      <text>
        <r>
          <rPr>
            <sz val="9"/>
            <color indexed="81"/>
            <rFont val="MS P ゴシック"/>
            <family val="3"/>
            <charset val="128"/>
          </rPr>
          <t>第７号様式（交付額確定通知書）の作成日以降としてください。</t>
        </r>
      </text>
    </comment>
    <comment ref="C30" authorId="0" shapeId="0" xr:uid="{00000000-0006-0000-3300-000002000000}">
      <text>
        <r>
          <rPr>
            <b/>
            <sz val="9"/>
            <color indexed="10"/>
            <rFont val="MS P ゴシック"/>
            <family val="3"/>
            <charset val="128"/>
          </rPr>
          <t>第７号様式（交付額確定通知書）の番号等を記載してください</t>
        </r>
      </text>
    </comment>
    <comment ref="D33" authorId="0" shapeId="0" xr:uid="{00000000-0006-0000-3300-000003000000}">
      <text>
        <r>
          <rPr>
            <sz val="9"/>
            <color indexed="81"/>
            <rFont val="MS P ゴシック"/>
            <family val="3"/>
            <charset val="128"/>
          </rPr>
          <t xml:space="preserve">「普通・当座」の該当するほうにマルをした上で、口座番号を入力してください。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0700-000001000000}">
      <text>
        <r>
          <rPr>
            <sz val="9"/>
            <color indexed="81"/>
            <rFont val="MS P ゴシック"/>
            <family val="3"/>
            <charset val="128"/>
          </rPr>
          <t>補助対象期間は西暦(yyyy/mm/dd)で入力してください。（和暦に変換されます。）</t>
        </r>
      </text>
    </comment>
    <comment ref="H27" authorId="0" shapeId="0" xr:uid="{00000000-0006-0000-0700-000002000000}">
      <text>
        <r>
          <rPr>
            <sz val="9"/>
            <color indexed="81"/>
            <rFont val="MS P ゴシック"/>
            <family val="3"/>
            <charset val="128"/>
          </rPr>
          <t xml:space="preserve">収入合計と支出合計が一致しているかご確認ください。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800-000001000000}">
      <text>
        <r>
          <rPr>
            <sz val="9"/>
            <color indexed="81"/>
            <rFont val="MS P ゴシック"/>
            <family val="3"/>
            <charset val="128"/>
          </rPr>
          <t>シート別紙②は、シート②のＣ列「申請初年度」を
入力してから作成してください。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0900-000001000000}">
      <text>
        <r>
          <rPr>
            <sz val="9"/>
            <color indexed="81"/>
            <rFont val="MS P ゴシック"/>
            <family val="3"/>
            <charset val="128"/>
          </rPr>
          <t>補助対象期間は西暦(yyyy/mm/dd)で入力してください。（和暦に変換されます。）</t>
        </r>
      </text>
    </comment>
    <comment ref="H27" authorId="0" shapeId="0" xr:uid="{00000000-0006-0000-0900-000002000000}">
      <text>
        <r>
          <rPr>
            <sz val="9"/>
            <color indexed="81"/>
            <rFont val="MS P ゴシック"/>
            <family val="3"/>
            <charset val="128"/>
          </rPr>
          <t xml:space="preserve">収入合計と支出合計が一致しているかご確認ください。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A00-000001000000}">
      <text>
        <r>
          <rPr>
            <sz val="9"/>
            <color indexed="81"/>
            <rFont val="MS P ゴシック"/>
            <family val="3"/>
            <charset val="128"/>
          </rPr>
          <t>シート別紙③は、シート③のＣ列「申請初年度」を
入力してから作成してください。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0B00-000001000000}">
      <text>
        <r>
          <rPr>
            <sz val="9"/>
            <color indexed="81"/>
            <rFont val="MS P ゴシック"/>
            <family val="3"/>
            <charset val="128"/>
          </rPr>
          <t>補助対象期間は西暦(yyyy/mm/dd)で入力してください。（和暦に変換されます。）</t>
        </r>
      </text>
    </comment>
    <comment ref="H27" authorId="0" shapeId="0" xr:uid="{00000000-0006-0000-0B00-000002000000}">
      <text>
        <r>
          <rPr>
            <sz val="9"/>
            <color indexed="81"/>
            <rFont val="MS P ゴシック"/>
            <family val="3"/>
            <charset val="128"/>
          </rPr>
          <t xml:space="preserve">収入合計と支出合計が一致しているかご確認ください。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C00-000001000000}">
      <text>
        <r>
          <rPr>
            <sz val="9"/>
            <color indexed="81"/>
            <rFont val="MS P ゴシック"/>
            <family val="3"/>
            <charset val="128"/>
          </rPr>
          <t>シート別紙④は、シート④のＣ列「申請初年度」を
入力してから作成してください。</t>
        </r>
      </text>
    </comment>
  </commentList>
</comments>
</file>

<file path=xl/sharedStrings.xml><?xml version="1.0" encoding="utf-8"?>
<sst xmlns="http://schemas.openxmlformats.org/spreadsheetml/2006/main" count="1569" uniqueCount="322">
  <si>
    <t>４月分</t>
    <rPh sb="1" eb="2">
      <t>ガツ</t>
    </rPh>
    <rPh sb="2" eb="3">
      <t>ブン</t>
    </rPh>
    <phoneticPr fontId="2"/>
  </si>
  <si>
    <t>５月分</t>
    <rPh sb="1" eb="2">
      <t>ガツ</t>
    </rPh>
    <rPh sb="2" eb="3">
      <t>ブン</t>
    </rPh>
    <phoneticPr fontId="2"/>
  </si>
  <si>
    <t>６月分</t>
    <rPh sb="1" eb="2">
      <t>ガツ</t>
    </rPh>
    <rPh sb="2" eb="3">
      <t>ブン</t>
    </rPh>
    <phoneticPr fontId="2"/>
  </si>
  <si>
    <t>７月分</t>
    <rPh sb="1" eb="2">
      <t>ガツ</t>
    </rPh>
    <rPh sb="2" eb="3">
      <t>ブン</t>
    </rPh>
    <phoneticPr fontId="2"/>
  </si>
  <si>
    <t>８月分</t>
    <rPh sb="1" eb="2">
      <t>ガツ</t>
    </rPh>
    <rPh sb="2" eb="3">
      <t>ブン</t>
    </rPh>
    <phoneticPr fontId="2"/>
  </si>
  <si>
    <t>９月分</t>
    <rPh sb="1" eb="2">
      <t>ガツ</t>
    </rPh>
    <rPh sb="2" eb="3">
      <t>ブン</t>
    </rPh>
    <phoneticPr fontId="2"/>
  </si>
  <si>
    <t>１月分</t>
    <rPh sb="1" eb="3">
      <t>ガツブン</t>
    </rPh>
    <phoneticPr fontId="2"/>
  </si>
  <si>
    <t>２月分</t>
    <rPh sb="1" eb="3">
      <t>ガツブン</t>
    </rPh>
    <phoneticPr fontId="2"/>
  </si>
  <si>
    <t>３月分</t>
    <rPh sb="1" eb="3">
      <t>ガツブン</t>
    </rPh>
    <phoneticPr fontId="2"/>
  </si>
  <si>
    <t>賃借料</t>
    <rPh sb="0" eb="3">
      <t>チンシャクリョウ</t>
    </rPh>
    <phoneticPr fontId="2"/>
  </si>
  <si>
    <t>事業実施者負担額</t>
    <rPh sb="0" eb="2">
      <t>ジギョウ</t>
    </rPh>
    <rPh sb="2" eb="4">
      <t>ジッシ</t>
    </rPh>
    <rPh sb="4" eb="5">
      <t>シャ</t>
    </rPh>
    <rPh sb="5" eb="7">
      <t>フタン</t>
    </rPh>
    <rPh sb="7" eb="8">
      <t>ガク</t>
    </rPh>
    <phoneticPr fontId="2"/>
  </si>
  <si>
    <t>10月分</t>
    <rPh sb="2" eb="3">
      <t>ガツ</t>
    </rPh>
    <rPh sb="3" eb="4">
      <t>ブン</t>
    </rPh>
    <phoneticPr fontId="2"/>
  </si>
  <si>
    <t>11月分</t>
    <rPh sb="2" eb="3">
      <t>ガツ</t>
    </rPh>
    <rPh sb="3" eb="4">
      <t>ブン</t>
    </rPh>
    <phoneticPr fontId="2"/>
  </si>
  <si>
    <t>12月分</t>
    <rPh sb="2" eb="3">
      <t>ガツ</t>
    </rPh>
    <rPh sb="3" eb="4">
      <t>ブン</t>
    </rPh>
    <phoneticPr fontId="2"/>
  </si>
  <si>
    <t>収入</t>
    <rPh sb="0" eb="2">
      <t>シュウニュウ</t>
    </rPh>
    <phoneticPr fontId="2"/>
  </si>
  <si>
    <t>支出</t>
    <rPh sb="0" eb="2">
      <t>シシュツ</t>
    </rPh>
    <phoneticPr fontId="2"/>
  </si>
  <si>
    <t>事業実施者負担額</t>
  </si>
  <si>
    <t>収入合計</t>
  </si>
  <si>
    <t>賃借料</t>
  </si>
  <si>
    <t>共益費（管理費）</t>
  </si>
  <si>
    <t>支出合計</t>
  </si>
  <si>
    <t>横浜市長</t>
    <rPh sb="0" eb="2">
      <t>ヨコハマ</t>
    </rPh>
    <rPh sb="2" eb="4">
      <t>シチョウ</t>
    </rPh>
    <phoneticPr fontId="2"/>
  </si>
  <si>
    <t>法人所在地</t>
    <rPh sb="0" eb="5">
      <t>ホウジンショザイチ</t>
    </rPh>
    <phoneticPr fontId="2"/>
  </si>
  <si>
    <t>法人名称</t>
    <rPh sb="0" eb="4">
      <t>ホウジンメイショウ</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</si>
  <si>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</si>
  <si>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</si>
  <si>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電話番号</t>
    <rPh sb="0" eb="2">
      <t>デンワ</t>
    </rPh>
    <rPh sb="2" eb="4">
      <t>バンゴウ</t>
    </rPh>
    <phoneticPr fontId="2"/>
  </si>
  <si>
    <t>メールアドレス</t>
    <phoneticPr fontId="2"/>
  </si>
  <si>
    <t>横浜市介護職員住居借上支援事業補助金交付申請書</t>
    <rPh sb="0" eb="3">
      <t>ヨコハマシ</t>
    </rPh>
    <rPh sb="3" eb="7">
      <t>カイゴショクイン</t>
    </rPh>
    <rPh sb="7" eb="9">
      <t>ジュウキョ</t>
    </rPh>
    <rPh sb="9" eb="11">
      <t>カリア</t>
    </rPh>
    <rPh sb="11" eb="15">
      <t>シエンジギョウ</t>
    </rPh>
    <rPh sb="15" eb="18">
      <t>ホジョキン</t>
    </rPh>
    <rPh sb="18" eb="20">
      <t>コウフ</t>
    </rPh>
    <rPh sb="20" eb="23">
      <t>シンセイショ</t>
    </rPh>
    <phoneticPr fontId="2"/>
  </si>
  <si>
    <t>１　補助事業等の目的及び内容</t>
    <phoneticPr fontId="2"/>
  </si>
  <si>
    <t>　　横浜市内の介護施設に勤務する介護職員の住居借上げのため。</t>
    <phoneticPr fontId="2"/>
  </si>
  <si>
    <t>円</t>
    <rPh sb="0" eb="1">
      <t>エン</t>
    </rPh>
    <phoneticPr fontId="2"/>
  </si>
  <si>
    <t>　　（開始日）●年●月●日　（完了予定日）●年●月●日</t>
    <rPh sb="3" eb="6">
      <t>カイシビ</t>
    </rPh>
    <rPh sb="8" eb="9">
      <t>ネン</t>
    </rPh>
    <rPh sb="10" eb="11">
      <t>ツキ</t>
    </rPh>
    <rPh sb="12" eb="13">
      <t>ニチ</t>
    </rPh>
    <rPh sb="15" eb="17">
      <t>カンリョウ</t>
    </rPh>
    <rPh sb="17" eb="20">
      <t>ヨテイビ</t>
    </rPh>
    <rPh sb="22" eb="23">
      <t>ネン</t>
    </rPh>
    <rPh sb="24" eb="25">
      <t>ツキ</t>
    </rPh>
    <rPh sb="25" eb="27">
      <t>マルニチ</t>
    </rPh>
    <phoneticPr fontId="2"/>
  </si>
  <si>
    <t>●年●月●日</t>
    <rPh sb="1" eb="2">
      <t>ネン</t>
    </rPh>
    <rPh sb="3" eb="4">
      <t>ツキ</t>
    </rPh>
    <rPh sb="5" eb="6">
      <t>ニチ</t>
    </rPh>
    <phoneticPr fontId="2"/>
  </si>
  <si>
    <t>（Ａ４）</t>
    <phoneticPr fontId="2"/>
  </si>
  <si>
    <t>（第１号様式別紙１）</t>
    <rPh sb="1" eb="2">
      <t>ダイ</t>
    </rPh>
    <rPh sb="3" eb="4">
      <t>ゴウ</t>
    </rPh>
    <rPh sb="4" eb="6">
      <t>ヨウシキ</t>
    </rPh>
    <rPh sb="6" eb="8">
      <t>ベッシ</t>
    </rPh>
    <phoneticPr fontId="2"/>
  </si>
  <si>
    <t>役員等氏名一覧表</t>
    <rPh sb="0" eb="3">
      <t>ヤクイントウ</t>
    </rPh>
    <rPh sb="3" eb="5">
      <t>シメイ</t>
    </rPh>
    <rPh sb="5" eb="8">
      <t>イチランヒョウ</t>
    </rPh>
    <phoneticPr fontId="2"/>
  </si>
  <si>
    <t>　横浜市暴力団排除条例第８条に基づき、代表者又は役員に暴力団員がいないことを確認するため、本様式に記載された情報を神奈川県警察本部長に照会することについて、同意します。</t>
    <phoneticPr fontId="2"/>
  </si>
  <si>
    <t>　また、記載された全ての役員に同趣旨を説明し、同意を得ています。</t>
    <phoneticPr fontId="2"/>
  </si>
  <si>
    <t>法人名</t>
    <rPh sb="0" eb="3">
      <t>ホウジンメイ</t>
    </rPh>
    <phoneticPr fontId="2"/>
  </si>
  <si>
    <t>●年●月●日現在の役員</t>
    <rPh sb="1" eb="2">
      <t>ネン</t>
    </rPh>
    <rPh sb="3" eb="4">
      <t>ツキ</t>
    </rPh>
    <rPh sb="5" eb="6">
      <t>ニチ</t>
    </rPh>
    <rPh sb="6" eb="8">
      <t>ゲンザイ</t>
    </rPh>
    <rPh sb="9" eb="11">
      <t>ヤクイン</t>
    </rPh>
    <phoneticPr fontId="2"/>
  </si>
  <si>
    <t>役職名</t>
    <rPh sb="0" eb="3">
      <t>ヤクショクメイ</t>
    </rPh>
    <phoneticPr fontId="2"/>
  </si>
  <si>
    <t>氏名</t>
    <rPh sb="0" eb="2">
      <t>シメイ</t>
    </rPh>
    <phoneticPr fontId="2"/>
  </si>
  <si>
    <t>氏名のカナ</t>
    <rPh sb="0" eb="2">
      <t>シメイ</t>
    </rPh>
    <phoneticPr fontId="2"/>
  </si>
  <si>
    <t>住所</t>
    <rPh sb="0" eb="2">
      <t>ジュウショ</t>
    </rPh>
    <phoneticPr fontId="2"/>
  </si>
  <si>
    <t>代表者</t>
    <rPh sb="0" eb="3">
      <t>ダイヒョウシャ</t>
    </rPh>
    <phoneticPr fontId="2"/>
  </si>
  <si>
    <t>T
S
H  .  .  .</t>
    <phoneticPr fontId="2"/>
  </si>
  <si>
    <t>雇用開始年月日</t>
    <rPh sb="0" eb="4">
      <t>コヨウカイシ</t>
    </rPh>
    <rPh sb="4" eb="7">
      <t>ネンガッピ</t>
    </rPh>
    <phoneticPr fontId="2"/>
  </si>
  <si>
    <t>その他</t>
    <rPh sb="2" eb="3">
      <t>ホカ</t>
    </rPh>
    <phoneticPr fontId="2"/>
  </si>
  <si>
    <t>雇用証明書</t>
    <rPh sb="0" eb="2">
      <t>コヨウ</t>
    </rPh>
    <rPh sb="2" eb="5">
      <t>ショウメイショ</t>
    </rPh>
    <phoneticPr fontId="2"/>
  </si>
  <si>
    <t>勤務先施設名</t>
    <rPh sb="0" eb="3">
      <t>キンムサキ</t>
    </rPh>
    <rPh sb="3" eb="6">
      <t>シセツメイ</t>
    </rPh>
    <phoneticPr fontId="2"/>
  </si>
  <si>
    <t>月の勤務日数</t>
    <rPh sb="0" eb="1">
      <t>ツキ</t>
    </rPh>
    <rPh sb="2" eb="4">
      <t>キンム</t>
    </rPh>
    <rPh sb="4" eb="6">
      <t>ニッスウ</t>
    </rPh>
    <phoneticPr fontId="2"/>
  </si>
  <si>
    <t>日</t>
    <rPh sb="0" eb="1">
      <t>ニチ</t>
    </rPh>
    <phoneticPr fontId="2"/>
  </si>
  <si>
    <t>１日あたりの勤務時間（休憩時間を含む労働契約等上の時間）</t>
    <rPh sb="1" eb="2">
      <t>ニチ</t>
    </rPh>
    <rPh sb="6" eb="10">
      <t>キンムジカン</t>
    </rPh>
    <rPh sb="11" eb="15">
      <t>キュウケイジカン</t>
    </rPh>
    <rPh sb="16" eb="17">
      <t>フク</t>
    </rPh>
    <rPh sb="18" eb="20">
      <t>ロウドウ</t>
    </rPh>
    <rPh sb="20" eb="23">
      <t>ケイヤクトウ</t>
    </rPh>
    <rPh sb="23" eb="24">
      <t>ジョウ</t>
    </rPh>
    <rPh sb="25" eb="27">
      <t>ジカン</t>
    </rPh>
    <phoneticPr fontId="2"/>
  </si>
  <si>
    <t>時間</t>
    <rPh sb="0" eb="2">
      <t>ジカン</t>
    </rPh>
    <phoneticPr fontId="2"/>
  </si>
  <si>
    <t>分</t>
    <rPh sb="0" eb="1">
      <t>フン</t>
    </rPh>
    <phoneticPr fontId="2"/>
  </si>
  <si>
    <t>上記の者は、記載のとおり在職していることを証明します。</t>
    <rPh sb="0" eb="2">
      <t>ジョウキ</t>
    </rPh>
    <rPh sb="3" eb="4">
      <t>モノ</t>
    </rPh>
    <rPh sb="6" eb="8">
      <t>キサイ</t>
    </rPh>
    <rPh sb="12" eb="14">
      <t>ザイショク</t>
    </rPh>
    <rPh sb="21" eb="23">
      <t>ショウメイ</t>
    </rPh>
    <phoneticPr fontId="2"/>
  </si>
  <si>
    <t>連絡先電話</t>
    <rPh sb="0" eb="3">
      <t>レンラクサキ</t>
    </rPh>
    <rPh sb="3" eb="5">
      <t>デンワ</t>
    </rPh>
    <phoneticPr fontId="2"/>
  </si>
  <si>
    <t>㊞</t>
    <phoneticPr fontId="2"/>
  </si>
  <si>
    <t>（１）役員等氏名一覧表（第１号様式別紙１）</t>
    <phoneticPr fontId="2"/>
  </si>
  <si>
    <t>　　　※契約書に共益費・管理費の記載がない場合には、共益費・管理費のわかる資
　　料（例：住宅の賃貸借契約締結のご案内）</t>
    <phoneticPr fontId="2"/>
  </si>
  <si>
    <t>※退職した場合には、退職日を記載する。</t>
    <rPh sb="1" eb="3">
      <t>タイショク</t>
    </rPh>
    <rPh sb="5" eb="7">
      <t>バアイ</t>
    </rPh>
    <rPh sb="10" eb="13">
      <t>タイショクビ</t>
    </rPh>
    <rPh sb="14" eb="16">
      <t>キサイ</t>
    </rPh>
    <phoneticPr fontId="2"/>
  </si>
  <si>
    <t>横浜市介護職員住居借上支援事業補助金実績報告書</t>
    <rPh sb="0" eb="3">
      <t>ヨコハマシ</t>
    </rPh>
    <rPh sb="3" eb="7">
      <t>カイゴショクイン</t>
    </rPh>
    <rPh sb="7" eb="9">
      <t>ジュウキョ</t>
    </rPh>
    <rPh sb="9" eb="11">
      <t>カリア</t>
    </rPh>
    <rPh sb="11" eb="15">
      <t>シエンジギョウ</t>
    </rPh>
    <rPh sb="15" eb="18">
      <t>ホジョキン</t>
    </rPh>
    <rPh sb="18" eb="23">
      <t>ジッセキホウコクショ</t>
    </rPh>
    <phoneticPr fontId="2"/>
  </si>
  <si>
    <t>１　補助事業に要した経費</t>
    <rPh sb="7" eb="8">
      <t>ヨウ</t>
    </rPh>
    <rPh sb="10" eb="12">
      <t>ケイヒ</t>
    </rPh>
    <phoneticPr fontId="2"/>
  </si>
  <si>
    <t>円（交付決定額</t>
    <rPh sb="0" eb="1">
      <t>エン</t>
    </rPh>
    <rPh sb="2" eb="7">
      <t>コウフケッテイガク</t>
    </rPh>
    <phoneticPr fontId="2"/>
  </si>
  <si>
    <t>円）</t>
    <rPh sb="0" eb="1">
      <t>エン</t>
    </rPh>
    <phoneticPr fontId="2"/>
  </si>
  <si>
    <t>２　添付書類</t>
    <rPh sb="2" eb="4">
      <t>テンプ</t>
    </rPh>
    <rPh sb="4" eb="6">
      <t>ショルイ</t>
    </rPh>
    <phoneticPr fontId="2"/>
  </si>
  <si>
    <t>変更事由発生日</t>
    <rPh sb="0" eb="4">
      <t>ヘンコウジユウ</t>
    </rPh>
    <rPh sb="4" eb="6">
      <t>ハッセイ</t>
    </rPh>
    <rPh sb="6" eb="7">
      <t>ビ</t>
    </rPh>
    <phoneticPr fontId="2"/>
  </si>
  <si>
    <t>変更事由詳細</t>
    <rPh sb="0" eb="2">
      <t>ヘンコウ</t>
    </rPh>
    <rPh sb="2" eb="4">
      <t>ジユウ</t>
    </rPh>
    <rPh sb="4" eb="6">
      <t>ショウサイ</t>
    </rPh>
    <phoneticPr fontId="2"/>
  </si>
  <si>
    <t>施設名</t>
    <rPh sb="0" eb="2">
      <t>シセツ</t>
    </rPh>
    <rPh sb="2" eb="3">
      <t>メイ</t>
    </rPh>
    <phoneticPr fontId="2"/>
  </si>
  <si>
    <t>令和</t>
    <rPh sb="0" eb="2">
      <t>レイワ</t>
    </rPh>
    <phoneticPr fontId="9"/>
  </si>
  <si>
    <t>年</t>
    <rPh sb="0" eb="1">
      <t>ネン</t>
    </rPh>
    <phoneticPr fontId="9"/>
  </si>
  <si>
    <t>月</t>
    <rPh sb="0" eb="1">
      <t>ガツ</t>
    </rPh>
    <phoneticPr fontId="9"/>
  </si>
  <si>
    <t>日</t>
    <rPh sb="0" eb="1">
      <t>ニチ</t>
    </rPh>
    <phoneticPr fontId="9"/>
  </si>
  <si>
    <t>年度　横浜市介護職員住居借上支援事業　日割り額・実支払額比較計算表</t>
    <rPh sb="19" eb="21">
      <t>ヒワ</t>
    </rPh>
    <rPh sb="22" eb="23">
      <t>ガク</t>
    </rPh>
    <rPh sb="24" eb="25">
      <t>ジツ</t>
    </rPh>
    <rPh sb="25" eb="27">
      <t>シハライ</t>
    </rPh>
    <rPh sb="27" eb="28">
      <t>ガク</t>
    </rPh>
    <rPh sb="28" eb="30">
      <t>ヒカク</t>
    </rPh>
    <rPh sb="30" eb="32">
      <t>ケイサン</t>
    </rPh>
    <rPh sb="32" eb="33">
      <t>ヒョウ</t>
    </rPh>
    <phoneticPr fontId="9"/>
  </si>
  <si>
    <t>居住期間</t>
    <rPh sb="0" eb="2">
      <t>キョジュウ</t>
    </rPh>
    <rPh sb="2" eb="4">
      <t>キカン</t>
    </rPh>
    <phoneticPr fontId="9"/>
  </si>
  <si>
    <t>～</t>
    <phoneticPr fontId="9"/>
  </si>
  <si>
    <t>居住日数</t>
    <rPh sb="0" eb="2">
      <t>キョジュウ</t>
    </rPh>
    <rPh sb="2" eb="4">
      <t>ニッスウ</t>
    </rPh>
    <phoneticPr fontId="9"/>
  </si>
  <si>
    <t>日数</t>
    <rPh sb="0" eb="2">
      <t>ニッスウ</t>
    </rPh>
    <phoneticPr fontId="9"/>
  </si>
  <si>
    <t>契約書上の
単価/月額</t>
    <rPh sb="0" eb="3">
      <t>ケイヤクショ</t>
    </rPh>
    <rPh sb="3" eb="4">
      <t>ジョウ</t>
    </rPh>
    <rPh sb="6" eb="8">
      <t>タンカ</t>
    </rPh>
    <rPh sb="9" eb="10">
      <t>ツキ</t>
    </rPh>
    <rPh sb="10" eb="11">
      <t>ガク</t>
    </rPh>
    <phoneticPr fontId="9"/>
  </si>
  <si>
    <t>【第2号様式】</t>
    <rPh sb="1" eb="2">
      <t>ダイ</t>
    </rPh>
    <rPh sb="3" eb="4">
      <t>ゴウ</t>
    </rPh>
    <rPh sb="4" eb="6">
      <t>ヨウシキ</t>
    </rPh>
    <phoneticPr fontId="9"/>
  </si>
  <si>
    <t>記載内容</t>
    <rPh sb="0" eb="2">
      <t>キサイ</t>
    </rPh>
    <rPh sb="2" eb="4">
      <t>ナイヨウ</t>
    </rPh>
    <phoneticPr fontId="9"/>
  </si>
  <si>
    <t>賃借料</t>
    <rPh sb="0" eb="3">
      <t>チンシャクリョウ</t>
    </rPh>
    <phoneticPr fontId="9"/>
  </si>
  <si>
    <t>種別</t>
    <rPh sb="0" eb="2">
      <t>シュベツ</t>
    </rPh>
    <phoneticPr fontId="9"/>
  </si>
  <si>
    <t>単価/月額</t>
    <rPh sb="0" eb="2">
      <t>タンカ</t>
    </rPh>
    <rPh sb="3" eb="4">
      <t>ツキ</t>
    </rPh>
    <rPh sb="4" eb="5">
      <t>ガク</t>
    </rPh>
    <phoneticPr fontId="9"/>
  </si>
  <si>
    <t>共益費（管理費）</t>
    <rPh sb="0" eb="3">
      <t>キョウエキヒ</t>
    </rPh>
    <rPh sb="4" eb="7">
      <t>カンリヒ</t>
    </rPh>
    <phoneticPr fontId="9"/>
  </si>
  <si>
    <t>◎</t>
    <phoneticPr fontId="9"/>
  </si>
  <si>
    <t>分の実支払額</t>
    <phoneticPr fontId="9"/>
  </si>
  <si>
    <t>計</t>
    <rPh sb="0" eb="1">
      <t>ケイ</t>
    </rPh>
    <phoneticPr fontId="9"/>
  </si>
  <si>
    <t>当該月支払額</t>
    <phoneticPr fontId="9"/>
  </si>
  <si>
    <t>①実支払額</t>
    <rPh sb="1" eb="2">
      <t>ジツ</t>
    </rPh>
    <phoneticPr fontId="9"/>
  </si>
  <si>
    <t>共益費（管理費）</t>
    <phoneticPr fontId="9"/>
  </si>
  <si>
    <t>法人負担計</t>
    <rPh sb="0" eb="2">
      <t>ホウジン</t>
    </rPh>
    <rPh sb="2" eb="4">
      <t>フタン</t>
    </rPh>
    <rPh sb="4" eb="5">
      <t>ケイ</t>
    </rPh>
    <phoneticPr fontId="9"/>
  </si>
  <si>
    <t>日割り額</t>
    <phoneticPr fontId="9"/>
  </si>
  <si>
    <t>②日割り額</t>
    <phoneticPr fontId="9"/>
  </si>
  <si>
    <t>横浜市介護職員住居借上支援事業補助金請求書</t>
    <rPh sb="0" eb="3">
      <t>ヨコハマシ</t>
    </rPh>
    <rPh sb="3" eb="7">
      <t>カイゴショクイン</t>
    </rPh>
    <rPh sb="7" eb="9">
      <t>ジュウキョ</t>
    </rPh>
    <rPh sb="9" eb="11">
      <t>カリア</t>
    </rPh>
    <rPh sb="11" eb="15">
      <t>シエンジギョウ</t>
    </rPh>
    <rPh sb="15" eb="18">
      <t>ホジョキン</t>
    </rPh>
    <rPh sb="18" eb="21">
      <t>セイキュウショ</t>
    </rPh>
    <phoneticPr fontId="2"/>
  </si>
  <si>
    <t>　横浜市介護職員住居借上支援事業補助金交付要綱に基づき、次のとおり補助金の交付を請求します。</t>
    <phoneticPr fontId="2"/>
  </si>
  <si>
    <t>補助金請求額</t>
    <rPh sb="0" eb="3">
      <t>ホジョキン</t>
    </rPh>
    <rPh sb="3" eb="6">
      <t>セイキュウガク</t>
    </rPh>
    <phoneticPr fontId="2"/>
  </si>
  <si>
    <t>●年●月●日健高健第●●号</t>
    <rPh sb="1" eb="2">
      <t>ネン</t>
    </rPh>
    <rPh sb="3" eb="4">
      <t>ツキ</t>
    </rPh>
    <rPh sb="5" eb="6">
      <t>ニチ</t>
    </rPh>
    <rPh sb="6" eb="9">
      <t>ケンコウケン</t>
    </rPh>
    <rPh sb="9" eb="10">
      <t>ダイ</t>
    </rPh>
    <rPh sb="12" eb="13">
      <t>ゴウ</t>
    </rPh>
    <phoneticPr fontId="2"/>
  </si>
  <si>
    <t>￥</t>
    <phoneticPr fontId="2"/>
  </si>
  <si>
    <t>．－</t>
    <phoneticPr fontId="2"/>
  </si>
  <si>
    <t>振込先金融機関</t>
    <rPh sb="0" eb="3">
      <t>フリコミサキ</t>
    </rPh>
    <rPh sb="3" eb="7">
      <t>キンユウキカン</t>
    </rPh>
    <phoneticPr fontId="2"/>
  </si>
  <si>
    <t>金融機関名</t>
    <rPh sb="0" eb="5">
      <t>キンユウキカンメイ</t>
    </rPh>
    <phoneticPr fontId="2"/>
  </si>
  <si>
    <t>口座番号</t>
    <rPh sb="0" eb="4">
      <t>コウザバンゴウ</t>
    </rPh>
    <phoneticPr fontId="2"/>
  </si>
  <si>
    <t>フリガナ</t>
    <phoneticPr fontId="2"/>
  </si>
  <si>
    <t>口座名義人</t>
    <rPh sb="0" eb="5">
      <t>コウザメイギニン</t>
    </rPh>
    <phoneticPr fontId="2"/>
  </si>
  <si>
    <t>※請求者と口座名義が異なるときは、委任状等の添付が必要です。</t>
    <rPh sb="1" eb="4">
      <t>セイキュウシャ</t>
    </rPh>
    <rPh sb="5" eb="7">
      <t>コウザ</t>
    </rPh>
    <rPh sb="7" eb="9">
      <t>メイギ</t>
    </rPh>
    <rPh sb="10" eb="11">
      <t>コト</t>
    </rPh>
    <rPh sb="17" eb="21">
      <t>イニンジョウトウ</t>
    </rPh>
    <rPh sb="22" eb="24">
      <t>テンプ</t>
    </rPh>
    <rPh sb="25" eb="27">
      <t>ヒツヨウ</t>
    </rPh>
    <phoneticPr fontId="2"/>
  </si>
  <si>
    <t>銀行</t>
    <rPh sb="0" eb="2">
      <t>ギンコウ</t>
    </rPh>
    <phoneticPr fontId="2"/>
  </si>
  <si>
    <t>支店</t>
    <rPh sb="0" eb="2">
      <t>シテン</t>
    </rPh>
    <phoneticPr fontId="2"/>
  </si>
  <si>
    <t>普通・当座　●●●●●●●●</t>
    <rPh sb="0" eb="2">
      <t>フツウ</t>
    </rPh>
    <rPh sb="3" eb="5">
      <t>トウザ</t>
    </rPh>
    <phoneticPr fontId="2"/>
  </si>
  <si>
    <t>補助額確定通知書番号</t>
    <rPh sb="0" eb="3">
      <t>ホジョガク</t>
    </rPh>
    <rPh sb="3" eb="5">
      <t>カクテイ</t>
    </rPh>
    <rPh sb="5" eb="8">
      <t>ツウチショ</t>
    </rPh>
    <rPh sb="8" eb="10">
      <t>バンゴウ</t>
    </rPh>
    <phoneticPr fontId="2"/>
  </si>
  <si>
    <t>その他特記事項※</t>
    <rPh sb="2" eb="3">
      <t>ホカ</t>
    </rPh>
    <rPh sb="3" eb="7">
      <t>トッキジコウ</t>
    </rPh>
    <phoneticPr fontId="2"/>
  </si>
  <si>
    <t>所在地</t>
    <rPh sb="0" eb="3">
      <t>ショザイチ</t>
    </rPh>
    <phoneticPr fontId="2"/>
  </si>
  <si>
    <t>第１号様式（第10条第２項）</t>
    <rPh sb="0" eb="1">
      <t>ダイ</t>
    </rPh>
    <rPh sb="2" eb="3">
      <t>ゴウ</t>
    </rPh>
    <rPh sb="3" eb="5">
      <t>ヨウシキ</t>
    </rPh>
    <rPh sb="6" eb="7">
      <t>ダイ</t>
    </rPh>
    <rPh sb="9" eb="10">
      <t>ジョウ</t>
    </rPh>
    <rPh sb="10" eb="11">
      <t>ダイ</t>
    </rPh>
    <rPh sb="12" eb="13">
      <t>コウ</t>
    </rPh>
    <phoneticPr fontId="2"/>
  </si>
  <si>
    <t>３　補助金交付申請額（千円未満切捨て）</t>
    <phoneticPr fontId="2"/>
  </si>
  <si>
    <t>４　補助事業等の期間（申請年度内で記載）</t>
    <phoneticPr fontId="2"/>
  </si>
  <si>
    <t>５　添付書類</t>
    <rPh sb="2" eb="4">
      <t>テンプ</t>
    </rPh>
    <rPh sb="4" eb="6">
      <t>ショルイ</t>
    </rPh>
    <phoneticPr fontId="2"/>
  </si>
  <si>
    <t>第２号様式（第10条第２項）</t>
    <phoneticPr fontId="2"/>
  </si>
  <si>
    <t>居室数</t>
    <rPh sb="0" eb="2">
      <t>キョシツ</t>
    </rPh>
    <rPh sb="2" eb="3">
      <t>スウ</t>
    </rPh>
    <phoneticPr fontId="2"/>
  </si>
  <si>
    <t>室</t>
    <rPh sb="0" eb="1">
      <t>シツ</t>
    </rPh>
    <phoneticPr fontId="2"/>
  </si>
  <si>
    <t xml:space="preserve">住所   </t>
    <rPh sb="0" eb="2">
      <t>ジュウショ</t>
    </rPh>
    <phoneticPr fontId="2"/>
  </si>
  <si>
    <t>氏名</t>
    <rPh sb="0" eb="2">
      <t>シメイ</t>
    </rPh>
    <phoneticPr fontId="2"/>
  </si>
  <si>
    <t>補助対象期間</t>
    <rPh sb="0" eb="2">
      <t>ホジョ</t>
    </rPh>
    <rPh sb="2" eb="4">
      <t>タイショウ</t>
    </rPh>
    <rPh sb="4" eb="6">
      <t>キカン</t>
    </rPh>
    <phoneticPr fontId="2"/>
  </si>
  <si>
    <t>施設名</t>
    <rPh sb="0" eb="2">
      <t>シセツ</t>
    </rPh>
    <rPh sb="2" eb="3">
      <t>メイ</t>
    </rPh>
    <phoneticPr fontId="2"/>
  </si>
  <si>
    <t>賃借料</t>
    <rPh sb="0" eb="3">
      <t>チンシャクリョウ</t>
    </rPh>
    <phoneticPr fontId="2"/>
  </si>
  <si>
    <t>共益費</t>
    <rPh sb="0" eb="3">
      <t>キョウエキヒ</t>
    </rPh>
    <phoneticPr fontId="2"/>
  </si>
  <si>
    <t>計</t>
    <rPh sb="0" eb="1">
      <t>ケイ</t>
    </rPh>
    <phoneticPr fontId="2"/>
  </si>
  <si>
    <t>事業実施者負担額</t>
    <rPh sb="0" eb="2">
      <t>ジギョウ</t>
    </rPh>
    <rPh sb="2" eb="4">
      <t>ジッシ</t>
    </rPh>
    <rPh sb="4" eb="5">
      <t>シャ</t>
    </rPh>
    <rPh sb="5" eb="7">
      <t>フタン</t>
    </rPh>
    <rPh sb="7" eb="8">
      <t>ガク</t>
    </rPh>
    <phoneticPr fontId="2"/>
  </si>
  <si>
    <t>補助対象介護職員負担額</t>
    <rPh sb="0" eb="2">
      <t>ホジョ</t>
    </rPh>
    <rPh sb="2" eb="4">
      <t>タイショウ</t>
    </rPh>
    <rPh sb="4" eb="6">
      <t>カイゴ</t>
    </rPh>
    <rPh sb="6" eb="8">
      <t>ショクイン</t>
    </rPh>
    <rPh sb="8" eb="10">
      <t>フタン</t>
    </rPh>
    <rPh sb="10" eb="11">
      <t>ガク</t>
    </rPh>
    <phoneticPr fontId="2"/>
  </si>
  <si>
    <t>その他居住者負担額</t>
    <rPh sb="2" eb="3">
      <t>タ</t>
    </rPh>
    <rPh sb="3" eb="5">
      <t>キョジュウ</t>
    </rPh>
    <rPh sb="5" eb="6">
      <t>シャ</t>
    </rPh>
    <rPh sb="6" eb="8">
      <t>フタン</t>
    </rPh>
    <rPh sb="8" eb="9">
      <t>ガク</t>
    </rPh>
    <phoneticPr fontId="2"/>
  </si>
  <si>
    <t>補助対象介護職員</t>
    <rPh sb="0" eb="2">
      <t>ホジョ</t>
    </rPh>
    <rPh sb="2" eb="4">
      <t>タイショウ</t>
    </rPh>
    <rPh sb="4" eb="6">
      <t>カイゴ</t>
    </rPh>
    <rPh sb="6" eb="8">
      <t>ショクイン</t>
    </rPh>
    <phoneticPr fontId="2"/>
  </si>
  <si>
    <t>地域活動自治会等名</t>
    <rPh sb="0" eb="2">
      <t>チイキ</t>
    </rPh>
    <rPh sb="2" eb="4">
      <t>カツドウ</t>
    </rPh>
    <rPh sb="4" eb="7">
      <t>ジチカイ</t>
    </rPh>
    <rPh sb="7" eb="8">
      <t>トウ</t>
    </rPh>
    <rPh sb="8" eb="9">
      <t>メイ</t>
    </rPh>
    <phoneticPr fontId="2"/>
  </si>
  <si>
    <t>地域活動内容</t>
    <rPh sb="0" eb="2">
      <t>チイキ</t>
    </rPh>
    <rPh sb="2" eb="4">
      <t>カツドウ</t>
    </rPh>
    <rPh sb="4" eb="6">
      <t>ナイヨウ</t>
    </rPh>
    <phoneticPr fontId="2"/>
  </si>
  <si>
    <t>第２号様式別紙</t>
    <rPh sb="5" eb="7">
      <t>ベッシ</t>
    </rPh>
    <phoneticPr fontId="2"/>
  </si>
  <si>
    <t>補助対象
介護職員の数</t>
    <rPh sb="0" eb="2">
      <t>ホジョ</t>
    </rPh>
    <rPh sb="2" eb="4">
      <t>タイショウ</t>
    </rPh>
    <rPh sb="5" eb="7">
      <t>カイゴ</t>
    </rPh>
    <rPh sb="7" eb="9">
      <t>ショクイン</t>
    </rPh>
    <rPh sb="10" eb="11">
      <t>カズ</t>
    </rPh>
    <phoneticPr fontId="2"/>
  </si>
  <si>
    <t>入居人数</t>
    <rPh sb="0" eb="2">
      <t>ニュウキョ</t>
    </rPh>
    <rPh sb="2" eb="4">
      <t>ニンズウ</t>
    </rPh>
    <phoneticPr fontId="2"/>
  </si>
  <si>
    <t>共益費</t>
    <rPh sb="0" eb="3">
      <t>キョウエキヒ</t>
    </rPh>
    <phoneticPr fontId="2"/>
  </si>
  <si>
    <t>賃借料・共益費合計</t>
    <rPh sb="0" eb="3">
      <t>チンシャクリョウ</t>
    </rPh>
    <rPh sb="4" eb="7">
      <t>キョウエキヒ</t>
    </rPh>
    <rPh sb="7" eb="9">
      <t>ゴウケイ</t>
    </rPh>
    <phoneticPr fontId="2"/>
  </si>
  <si>
    <t>横浜市介護職員住居借上支援事業計画書　計算書※１</t>
    <rPh sb="19" eb="22">
      <t>ケイサンショ</t>
    </rPh>
    <phoneticPr fontId="2"/>
  </si>
  <si>
    <t>その他居
住者の人数※２</t>
    <rPh sb="2" eb="3">
      <t>タ</t>
    </rPh>
    <rPh sb="3" eb="4">
      <t>イ</t>
    </rPh>
    <rPh sb="5" eb="6">
      <t>ジュウ</t>
    </rPh>
    <rPh sb="6" eb="7">
      <t>シャ</t>
    </rPh>
    <rPh sb="8" eb="10">
      <t>ニンズウ</t>
    </rPh>
    <phoneticPr fontId="2"/>
  </si>
  <si>
    <t>（※１）必要に応じて行や列を追加してください。</t>
    <rPh sb="4" eb="6">
      <t>ヒツヨウ</t>
    </rPh>
    <rPh sb="7" eb="8">
      <t>オウ</t>
    </rPh>
    <rPh sb="10" eb="11">
      <t>ギョウ</t>
    </rPh>
    <rPh sb="12" eb="13">
      <t>レツ</t>
    </rPh>
    <rPh sb="14" eb="16">
      <t>ツイカ</t>
    </rPh>
    <phoneticPr fontId="2"/>
  </si>
  <si>
    <t>（※２）別表１により、補助対象介護職員の家族は含めない数を入力してください。</t>
    <rPh sb="4" eb="6">
      <t>ベッピョウ</t>
    </rPh>
    <rPh sb="11" eb="13">
      <t>ホジョ</t>
    </rPh>
    <rPh sb="13" eb="15">
      <t>タイショウ</t>
    </rPh>
    <rPh sb="15" eb="17">
      <t>カイゴ</t>
    </rPh>
    <rPh sb="17" eb="19">
      <t>ショクイン</t>
    </rPh>
    <rPh sb="20" eb="22">
      <t>カゾク</t>
    </rPh>
    <rPh sb="23" eb="24">
      <t>フク</t>
    </rPh>
    <rPh sb="27" eb="28">
      <t>カズ</t>
    </rPh>
    <rPh sb="29" eb="31">
      <t>ニュウリョク</t>
    </rPh>
    <phoneticPr fontId="2"/>
  </si>
  <si>
    <t>補助対象職員1</t>
    <rPh sb="0" eb="2">
      <t>ホジョ</t>
    </rPh>
    <rPh sb="2" eb="4">
      <t>タイショウ</t>
    </rPh>
    <rPh sb="4" eb="6">
      <t>ショクイン</t>
    </rPh>
    <phoneticPr fontId="2"/>
  </si>
  <si>
    <t>補助対象職員2</t>
    <rPh sb="0" eb="6">
      <t>ホジョタイショウショクイン</t>
    </rPh>
    <phoneticPr fontId="2"/>
  </si>
  <si>
    <t>補助対象職員3</t>
    <rPh sb="0" eb="6">
      <t>ホジョタイショウショクイン</t>
    </rPh>
    <phoneticPr fontId="2"/>
  </si>
  <si>
    <t>補助対象職員4</t>
    <rPh sb="0" eb="6">
      <t>ホジョタイショウショクイン</t>
    </rPh>
    <phoneticPr fontId="2"/>
  </si>
  <si>
    <t>補助対象職員5</t>
    <rPh sb="0" eb="6">
      <t>ホジョタイショウショクイン</t>
    </rPh>
    <phoneticPr fontId="2"/>
  </si>
  <si>
    <t>補助金額合計</t>
    <rPh sb="0" eb="2">
      <t>ホジョ</t>
    </rPh>
    <rPh sb="2" eb="4">
      <t>キンガク</t>
    </rPh>
    <rPh sb="4" eb="6">
      <t>ゴウケイ</t>
    </rPh>
    <phoneticPr fontId="2"/>
  </si>
  <si>
    <t>補助対象
介護職員負担額</t>
    <rPh sb="0" eb="2">
      <t>ホジョ</t>
    </rPh>
    <rPh sb="2" eb="4">
      <t>タイショウ</t>
    </rPh>
    <rPh sb="5" eb="7">
      <t>カイゴ</t>
    </rPh>
    <rPh sb="7" eb="9">
      <t>ショクイン</t>
    </rPh>
    <rPh sb="9" eb="11">
      <t>フタン</t>
    </rPh>
    <rPh sb="11" eb="12">
      <t>ガク</t>
    </rPh>
    <phoneticPr fontId="2"/>
  </si>
  <si>
    <t>その他居
住者負担額</t>
    <rPh sb="2" eb="3">
      <t>タ</t>
    </rPh>
    <rPh sb="3" eb="4">
      <t>イ</t>
    </rPh>
    <rPh sb="5" eb="6">
      <t>ジュウ</t>
    </rPh>
    <rPh sb="6" eb="7">
      <t>シャ</t>
    </rPh>
    <rPh sb="7" eb="9">
      <t>フタン</t>
    </rPh>
    <rPh sb="9" eb="10">
      <t>ガク</t>
    </rPh>
    <phoneticPr fontId="2"/>
  </si>
  <si>
    <t>横浜市補助金</t>
    <rPh sb="3" eb="6">
      <t>ホジョキン</t>
    </rPh>
    <phoneticPr fontId="2"/>
  </si>
  <si>
    <t>（報告先）</t>
    <rPh sb="1" eb="3">
      <t>ホウコク</t>
    </rPh>
    <rPh sb="3" eb="4">
      <t>サキ</t>
    </rPh>
    <phoneticPr fontId="2"/>
  </si>
  <si>
    <t>（報告者）</t>
    <rPh sb="1" eb="4">
      <t>ホウコクシャ</t>
    </rPh>
    <phoneticPr fontId="2"/>
  </si>
  <si>
    <t xml:space="preserve">　●●年●月●日健高健第●●号で（交付決定・変更承認）された横浜市介護職員住居借上支援事業補助金に係る補助事業等の実績について、次のとおり報告します。 </t>
    <rPh sb="3" eb="4">
      <t>ネン</t>
    </rPh>
    <rPh sb="5" eb="6">
      <t>ツキ</t>
    </rPh>
    <rPh sb="7" eb="8">
      <t>ニチ</t>
    </rPh>
    <rPh sb="8" eb="9">
      <t>ケン</t>
    </rPh>
    <rPh sb="9" eb="10">
      <t>コウ</t>
    </rPh>
    <rPh sb="10" eb="11">
      <t>ケン</t>
    </rPh>
    <rPh sb="11" eb="12">
      <t>ダイ</t>
    </rPh>
    <rPh sb="14" eb="15">
      <t>ゴウ</t>
    </rPh>
    <rPh sb="17" eb="19">
      <t>コウフ</t>
    </rPh>
    <rPh sb="19" eb="21">
      <t>ケッテイ</t>
    </rPh>
    <rPh sb="22" eb="24">
      <t>ヘンコウ</t>
    </rPh>
    <rPh sb="24" eb="26">
      <t>ショウニン</t>
    </rPh>
    <rPh sb="30" eb="32">
      <t>ヨコハマ</t>
    </rPh>
    <rPh sb="32" eb="33">
      <t>シ</t>
    </rPh>
    <rPh sb="33" eb="35">
      <t>カイゴ</t>
    </rPh>
    <rPh sb="35" eb="37">
      <t>ショクイン</t>
    </rPh>
    <rPh sb="37" eb="39">
      <t>ジュウキョ</t>
    </rPh>
    <rPh sb="39" eb="40">
      <t>シャク</t>
    </rPh>
    <rPh sb="40" eb="41">
      <t>ジョウ</t>
    </rPh>
    <rPh sb="41" eb="43">
      <t>シエン</t>
    </rPh>
    <rPh sb="43" eb="45">
      <t>ジギョウ</t>
    </rPh>
    <rPh sb="45" eb="48">
      <t>ホジョキン</t>
    </rPh>
    <rPh sb="49" eb="50">
      <t>カカ</t>
    </rPh>
    <rPh sb="51" eb="53">
      <t>ホジョ</t>
    </rPh>
    <rPh sb="53" eb="55">
      <t>ジギョウ</t>
    </rPh>
    <rPh sb="55" eb="56">
      <t>トウ</t>
    </rPh>
    <rPh sb="57" eb="59">
      <t>ジッセキ</t>
    </rPh>
    <rPh sb="64" eb="65">
      <t>ツギ</t>
    </rPh>
    <rPh sb="69" eb="71">
      <t>ホウコク</t>
    </rPh>
    <phoneticPr fontId="2"/>
  </si>
  <si>
    <t>（Ａ４）</t>
  </si>
  <si>
    <t>横浜市介護職員住居借上支援事業補助金変更承認申請書</t>
    <rPh sb="0" eb="3">
      <t>ヨコハマシ</t>
    </rPh>
    <rPh sb="3" eb="7">
      <t>カイゴショクイン</t>
    </rPh>
    <rPh sb="7" eb="9">
      <t>ジュウキョ</t>
    </rPh>
    <rPh sb="9" eb="11">
      <t>カリア</t>
    </rPh>
    <rPh sb="11" eb="15">
      <t>シエンジギョウ</t>
    </rPh>
    <rPh sb="15" eb="18">
      <t>ホジョキン</t>
    </rPh>
    <rPh sb="18" eb="20">
      <t>ヘンコウ</t>
    </rPh>
    <rPh sb="20" eb="22">
      <t>ショウニン</t>
    </rPh>
    <rPh sb="22" eb="25">
      <t>シンセイショ</t>
    </rPh>
    <phoneticPr fontId="2"/>
  </si>
  <si>
    <t>１　変更後の交付申請額</t>
    <rPh sb="2" eb="4">
      <t>ヘンコウ</t>
    </rPh>
    <rPh sb="4" eb="5">
      <t>ゴ</t>
    </rPh>
    <rPh sb="6" eb="8">
      <t>コウフ</t>
    </rPh>
    <rPh sb="8" eb="10">
      <t>シンセイ</t>
    </rPh>
    <rPh sb="10" eb="11">
      <t>ガク</t>
    </rPh>
    <phoneticPr fontId="2"/>
  </si>
  <si>
    <t>変更事由説明書</t>
    <rPh sb="0" eb="2">
      <t>ヘンコウ</t>
    </rPh>
    <rPh sb="2" eb="4">
      <t>ジユウ</t>
    </rPh>
    <rPh sb="4" eb="7">
      <t>セツメイショ</t>
    </rPh>
    <phoneticPr fontId="2"/>
  </si>
  <si>
    <t>※請求委任や受領委任を行う場合は請求書の押印は省略できません。</t>
    <rPh sb="1" eb="3">
      <t>セイキュウ</t>
    </rPh>
    <rPh sb="3" eb="5">
      <t>イニン</t>
    </rPh>
    <rPh sb="6" eb="8">
      <t>ジュリョウ</t>
    </rPh>
    <rPh sb="8" eb="10">
      <t>イニン</t>
    </rPh>
    <rPh sb="11" eb="12">
      <t>オコナ</t>
    </rPh>
    <rPh sb="13" eb="15">
      <t>バアイ</t>
    </rPh>
    <rPh sb="16" eb="19">
      <t>セイキュウショ</t>
    </rPh>
    <rPh sb="20" eb="22">
      <t>オウイン</t>
    </rPh>
    <rPh sb="23" eb="25">
      <t>ショウリャク</t>
    </rPh>
    <phoneticPr fontId="2"/>
  </si>
  <si>
    <t>２　当該申請書が対象とする施設名</t>
    <rPh sb="2" eb="4">
      <t>トウガイ</t>
    </rPh>
    <rPh sb="4" eb="6">
      <t>シンセイ</t>
    </rPh>
    <rPh sb="6" eb="7">
      <t>ショ</t>
    </rPh>
    <rPh sb="8" eb="10">
      <t>タイショウ</t>
    </rPh>
    <rPh sb="13" eb="15">
      <t>シセツ</t>
    </rPh>
    <rPh sb="15" eb="16">
      <t>メイ</t>
    </rPh>
    <phoneticPr fontId="2"/>
  </si>
  <si>
    <t>（Ａ４）</t>
    <phoneticPr fontId="2"/>
  </si>
  <si>
    <t>～</t>
    <phoneticPr fontId="2"/>
  </si>
  <si>
    <t>補助金額</t>
    <rPh sb="0" eb="4">
      <t>ホジョキンガク</t>
    </rPh>
    <phoneticPr fontId="2"/>
  </si>
  <si>
    <t>補助対象住居１軒目</t>
    <rPh sb="0" eb="2">
      <t>ホジョ</t>
    </rPh>
    <rPh sb="2" eb="4">
      <t>タイショウ</t>
    </rPh>
    <rPh sb="4" eb="6">
      <t>ジュウキョ</t>
    </rPh>
    <rPh sb="7" eb="8">
      <t>ケン</t>
    </rPh>
    <rPh sb="8" eb="9">
      <t>メ</t>
    </rPh>
    <phoneticPr fontId="2"/>
  </si>
  <si>
    <t>補助対象住居２軒目</t>
    <rPh sb="0" eb="2">
      <t>ホジョ</t>
    </rPh>
    <rPh sb="2" eb="4">
      <t>タイショウ</t>
    </rPh>
    <rPh sb="4" eb="6">
      <t>ジュウキョ</t>
    </rPh>
    <rPh sb="7" eb="8">
      <t>ケン</t>
    </rPh>
    <rPh sb="8" eb="9">
      <t>メ</t>
    </rPh>
    <phoneticPr fontId="2"/>
  </si>
  <si>
    <t>補助対象住居３軒目</t>
    <rPh sb="0" eb="2">
      <t>ホジョ</t>
    </rPh>
    <rPh sb="2" eb="4">
      <t>タイショウ</t>
    </rPh>
    <rPh sb="4" eb="6">
      <t>ジュウキョ</t>
    </rPh>
    <rPh sb="7" eb="8">
      <t>ケン</t>
    </rPh>
    <rPh sb="8" eb="9">
      <t>メ</t>
    </rPh>
    <phoneticPr fontId="2"/>
  </si>
  <si>
    <t>補助対象住居４軒目</t>
    <rPh sb="0" eb="2">
      <t>ホジョ</t>
    </rPh>
    <rPh sb="2" eb="4">
      <t>タイショウ</t>
    </rPh>
    <rPh sb="4" eb="6">
      <t>ジュウキョ</t>
    </rPh>
    <rPh sb="7" eb="8">
      <t>ケン</t>
    </rPh>
    <rPh sb="8" eb="9">
      <t>メ</t>
    </rPh>
    <phoneticPr fontId="2"/>
  </si>
  <si>
    <t>共益費（管理費）</t>
    <rPh sb="0" eb="3">
      <t>キョウエキヒ</t>
    </rPh>
    <rPh sb="4" eb="7">
      <t>カンリヒ</t>
    </rPh>
    <phoneticPr fontId="2"/>
  </si>
  <si>
    <t>※第２号様式及び第２号様式別紙は、右側のシートを住居ごとに作成してください。</t>
    <rPh sb="1" eb="2">
      <t>ダイ</t>
    </rPh>
    <rPh sb="3" eb="4">
      <t>ゴウ</t>
    </rPh>
    <rPh sb="4" eb="6">
      <t>ヨウシキ</t>
    </rPh>
    <rPh sb="6" eb="7">
      <t>オヨ</t>
    </rPh>
    <rPh sb="8" eb="9">
      <t>ダイ</t>
    </rPh>
    <rPh sb="10" eb="11">
      <t>ゴウ</t>
    </rPh>
    <rPh sb="11" eb="13">
      <t>ヨウシキ</t>
    </rPh>
    <rPh sb="13" eb="15">
      <t>ベッシ</t>
    </rPh>
    <rPh sb="17" eb="19">
      <t>ミギガワ</t>
    </rPh>
    <rPh sb="24" eb="26">
      <t>ジュウキョ</t>
    </rPh>
    <rPh sb="29" eb="31">
      <t>サクセイ</t>
    </rPh>
    <phoneticPr fontId="2"/>
  </si>
  <si>
    <t>合計</t>
    <rPh sb="0" eb="2">
      <t>ゴウケイ</t>
    </rPh>
    <phoneticPr fontId="2"/>
  </si>
  <si>
    <t>職種</t>
    <rPh sb="0" eb="2">
      <t>ショクシュ</t>
    </rPh>
    <phoneticPr fontId="2"/>
  </si>
  <si>
    <t>採用形態</t>
    <rPh sb="0" eb="4">
      <t>サイヨウケイタイ</t>
    </rPh>
    <phoneticPr fontId="2"/>
  </si>
  <si>
    <t>勤務時間</t>
    <rPh sb="0" eb="2">
      <t>キンム</t>
    </rPh>
    <rPh sb="2" eb="4">
      <t>ジカン</t>
    </rPh>
    <phoneticPr fontId="2"/>
  </si>
  <si>
    <t>雇用主名</t>
    <rPh sb="0" eb="4">
      <t>コヨウヌシメイ</t>
    </rPh>
    <phoneticPr fontId="2"/>
  </si>
  <si>
    <t>（代表者職氏名）</t>
    <rPh sb="1" eb="4">
      <t>ダイヒョウシャ</t>
    </rPh>
    <rPh sb="4" eb="5">
      <t>ショク</t>
    </rPh>
    <rPh sb="5" eb="7">
      <t>シメイ</t>
    </rPh>
    <phoneticPr fontId="2"/>
  </si>
  <si>
    <t>法人名又は施設名</t>
    <rPh sb="0" eb="3">
      <t>ホウジンメイ</t>
    </rPh>
    <rPh sb="3" eb="4">
      <t>マタ</t>
    </rPh>
    <rPh sb="5" eb="8">
      <t>シセツメイ</t>
    </rPh>
    <phoneticPr fontId="2"/>
  </si>
  <si>
    <t>※様式が交付申請時と共通です。時点更新をしたものを実績報告では提出してください。</t>
    <rPh sb="1" eb="3">
      <t>ヨウシキ</t>
    </rPh>
    <rPh sb="4" eb="9">
      <t>コウフシンセイジ</t>
    </rPh>
    <rPh sb="10" eb="12">
      <t>キョウツウ</t>
    </rPh>
    <rPh sb="15" eb="19">
      <t>ジテンコウシン</t>
    </rPh>
    <rPh sb="25" eb="29">
      <t>ジッセキホウコク</t>
    </rPh>
    <rPh sb="31" eb="33">
      <t>テイシュツ</t>
    </rPh>
    <phoneticPr fontId="2"/>
  </si>
  <si>
    <t xml:space="preserve">　●●年●月●日健高健第●●号で（交付決定・変更承認）された横浜市介護職員住居借上支援事業補助金について、別添のとおり申請します。 </t>
    <rPh sb="3" eb="4">
      <t>ネン</t>
    </rPh>
    <rPh sb="5" eb="6">
      <t>ツキ</t>
    </rPh>
    <rPh sb="7" eb="8">
      <t>ニチ</t>
    </rPh>
    <rPh sb="8" eb="9">
      <t>ケン</t>
    </rPh>
    <rPh sb="9" eb="10">
      <t>コウ</t>
    </rPh>
    <rPh sb="10" eb="11">
      <t>ケン</t>
    </rPh>
    <rPh sb="11" eb="12">
      <t>ダイ</t>
    </rPh>
    <rPh sb="14" eb="15">
      <t>ゴウ</t>
    </rPh>
    <rPh sb="17" eb="19">
      <t>コウフ</t>
    </rPh>
    <rPh sb="19" eb="21">
      <t>ケッテイ</t>
    </rPh>
    <rPh sb="22" eb="24">
      <t>ヘンコウ</t>
    </rPh>
    <rPh sb="24" eb="26">
      <t>ショウニン</t>
    </rPh>
    <rPh sb="30" eb="32">
      <t>ヨコハマ</t>
    </rPh>
    <rPh sb="32" eb="33">
      <t>シ</t>
    </rPh>
    <rPh sb="33" eb="35">
      <t>カイゴ</t>
    </rPh>
    <rPh sb="35" eb="37">
      <t>ショクイン</t>
    </rPh>
    <rPh sb="37" eb="39">
      <t>ジュウキョ</t>
    </rPh>
    <rPh sb="39" eb="40">
      <t>シャク</t>
    </rPh>
    <rPh sb="40" eb="41">
      <t>ジョウ</t>
    </rPh>
    <rPh sb="41" eb="43">
      <t>シエン</t>
    </rPh>
    <rPh sb="43" eb="45">
      <t>ジギョウ</t>
    </rPh>
    <rPh sb="45" eb="48">
      <t>ホジョキン</t>
    </rPh>
    <rPh sb="53" eb="55">
      <t>ベッテン</t>
    </rPh>
    <rPh sb="59" eb="61">
      <t>シンセイ</t>
    </rPh>
    <phoneticPr fontId="2"/>
  </si>
  <si>
    <t>円</t>
    <rPh sb="0" eb="1">
      <t>エン</t>
    </rPh>
    <phoneticPr fontId="2"/>
  </si>
  <si>
    <t>※８住居以上ある場合は、シートを追加してください。</t>
    <rPh sb="2" eb="4">
      <t>ジュウキョ</t>
    </rPh>
    <rPh sb="4" eb="6">
      <t>イジョウ</t>
    </rPh>
    <rPh sb="8" eb="10">
      <t>バアイ</t>
    </rPh>
    <rPh sb="16" eb="18">
      <t>ツイカ</t>
    </rPh>
    <phoneticPr fontId="2"/>
  </si>
  <si>
    <t>補助対象住居５軒目</t>
    <rPh sb="0" eb="2">
      <t>ホジョ</t>
    </rPh>
    <rPh sb="2" eb="4">
      <t>タイショウ</t>
    </rPh>
    <rPh sb="4" eb="6">
      <t>ジュウキョ</t>
    </rPh>
    <rPh sb="7" eb="8">
      <t>ケン</t>
    </rPh>
    <rPh sb="8" eb="9">
      <t>メ</t>
    </rPh>
    <phoneticPr fontId="2"/>
  </si>
  <si>
    <t>補助対象住居６軒目</t>
    <rPh sb="0" eb="2">
      <t>ホジョ</t>
    </rPh>
    <rPh sb="2" eb="4">
      <t>タイショウ</t>
    </rPh>
    <rPh sb="4" eb="6">
      <t>ジュウキョ</t>
    </rPh>
    <rPh sb="7" eb="8">
      <t>ケン</t>
    </rPh>
    <rPh sb="8" eb="9">
      <t>メ</t>
    </rPh>
    <phoneticPr fontId="2"/>
  </si>
  <si>
    <t>補助対象住居７軒目</t>
    <rPh sb="0" eb="2">
      <t>ホジョ</t>
    </rPh>
    <rPh sb="2" eb="4">
      <t>タイショウ</t>
    </rPh>
    <rPh sb="4" eb="6">
      <t>ジュウキョ</t>
    </rPh>
    <rPh sb="7" eb="8">
      <t>ケン</t>
    </rPh>
    <rPh sb="8" eb="9">
      <t>メ</t>
    </rPh>
    <phoneticPr fontId="2"/>
  </si>
  <si>
    <t>補助対象住居８軒目</t>
    <rPh sb="0" eb="2">
      <t>ホジョ</t>
    </rPh>
    <rPh sb="2" eb="4">
      <t>タイショウ</t>
    </rPh>
    <rPh sb="4" eb="6">
      <t>ジュウキョ</t>
    </rPh>
    <rPh sb="7" eb="8">
      <t>ケン</t>
    </rPh>
    <rPh sb="8" eb="9">
      <t>メ</t>
    </rPh>
    <phoneticPr fontId="2"/>
  </si>
  <si>
    <t>必要に応じ、手入力を行ってください。</t>
    <rPh sb="0" eb="2">
      <t>ヒツヨウ</t>
    </rPh>
    <rPh sb="3" eb="4">
      <t>オウ</t>
    </rPh>
    <rPh sb="6" eb="7">
      <t>テ</t>
    </rPh>
    <rPh sb="7" eb="9">
      <t>ニュウリョク</t>
    </rPh>
    <rPh sb="10" eb="11">
      <t>オコナ</t>
    </rPh>
    <phoneticPr fontId="2"/>
  </si>
  <si>
    <t>（例）</t>
    <rPh sb="1" eb="2">
      <t>レイ</t>
    </rPh>
    <phoneticPr fontId="2"/>
  </si>
  <si>
    <t>・その他居住者が居住費を負担をしている場合</t>
    <rPh sb="3" eb="4">
      <t>タ</t>
    </rPh>
    <rPh sb="4" eb="6">
      <t>キョジュウ</t>
    </rPh>
    <rPh sb="6" eb="7">
      <t>シャ</t>
    </rPh>
    <rPh sb="8" eb="10">
      <t>キョジュウ</t>
    </rPh>
    <rPh sb="10" eb="11">
      <t>ヒ</t>
    </rPh>
    <rPh sb="12" eb="14">
      <t>フタン</t>
    </rPh>
    <rPh sb="19" eb="21">
      <t>バアイ</t>
    </rPh>
    <phoneticPr fontId="2"/>
  </si>
  <si>
    <t>・補助対象介護職員が居住費を負担している場合</t>
    <phoneticPr fontId="2"/>
  </si>
  <si>
    <t>申請初年度</t>
    <rPh sb="0" eb="2">
      <t>シンセイ</t>
    </rPh>
    <rPh sb="2" eb="5">
      <t>ショネンド</t>
    </rPh>
    <phoneticPr fontId="2"/>
  </si>
  <si>
    <t>令和５年度以降</t>
    <rPh sb="0" eb="2">
      <t>レイワ</t>
    </rPh>
    <rPh sb="3" eb="5">
      <t>ネンド</t>
    </rPh>
    <rPh sb="5" eb="7">
      <t>イコウ</t>
    </rPh>
    <phoneticPr fontId="2"/>
  </si>
  <si>
    <t>令和４年度以前</t>
    <rPh sb="0" eb="2">
      <t>レイワ</t>
    </rPh>
    <rPh sb="3" eb="5">
      <t>ネンド</t>
    </rPh>
    <rPh sb="5" eb="7">
      <t>イゼン</t>
    </rPh>
    <phoneticPr fontId="2"/>
  </si>
  <si>
    <t>【参考】一般的な流れ</t>
    <rPh sb="1" eb="3">
      <t>サンコウ</t>
    </rPh>
    <rPh sb="4" eb="7">
      <t>イッパンテキ</t>
    </rPh>
    <rPh sb="8" eb="9">
      <t>ナガ</t>
    </rPh>
    <phoneticPr fontId="27"/>
  </si>
  <si>
    <t>内容</t>
    <rPh sb="0" eb="2">
      <t>ナイヨウ</t>
    </rPh>
    <phoneticPr fontId="27"/>
  </si>
  <si>
    <t>様式</t>
    <rPh sb="0" eb="2">
      <t>ヨウシキ</t>
    </rPh>
    <phoneticPr fontId="27"/>
  </si>
  <si>
    <t>　横浜市介護職員住居借上支援事業補助金の交付を受けたいので、次のとおり申請します。なお、補助金の交付を受けるにあたっては、横浜市補助金等の交付に関する規則（平成17年11月30日横浜市規則第139号）及び横浜市介護職員住居借上支援事業補助金交付要綱を遵守します。</t>
    <phoneticPr fontId="2"/>
  </si>
  <si>
    <t>（２）補助対象介護職員一覧表（第１号様式別紙２）</t>
    <phoneticPr fontId="2"/>
  </si>
  <si>
    <t>（４）横浜市介護職員住居借上支援事業計画書　計算書（第２号様式別紙）</t>
    <rPh sb="3" eb="6">
      <t>ヨコハマシ</t>
    </rPh>
    <rPh sb="6" eb="8">
      <t>カイゴ</t>
    </rPh>
    <rPh sb="8" eb="10">
      <t>ショクイン</t>
    </rPh>
    <rPh sb="10" eb="12">
      <t>ジュウキョ</t>
    </rPh>
    <rPh sb="12" eb="14">
      <t>カリア</t>
    </rPh>
    <rPh sb="14" eb="16">
      <t>シエン</t>
    </rPh>
    <rPh sb="16" eb="18">
      <t>ジギョウ</t>
    </rPh>
    <rPh sb="18" eb="21">
      <t>ケイカクショ</t>
    </rPh>
    <rPh sb="22" eb="25">
      <t>ケイサンショ</t>
    </rPh>
    <rPh sb="26" eb="27">
      <t>ダイ</t>
    </rPh>
    <rPh sb="28" eb="29">
      <t>ゴウ</t>
    </rPh>
    <rPh sb="29" eb="31">
      <t>ヨウシキ</t>
    </rPh>
    <rPh sb="31" eb="33">
      <t>ベッシ</t>
    </rPh>
    <phoneticPr fontId="2"/>
  </si>
  <si>
    <t>雇用開始
年月日</t>
    <rPh sb="0" eb="2">
      <t>コヨウ</t>
    </rPh>
    <rPh sb="2" eb="4">
      <t>カイシ</t>
    </rPh>
    <rPh sb="5" eb="8">
      <t>ネンガッピ</t>
    </rPh>
    <phoneticPr fontId="2"/>
  </si>
  <si>
    <t>在留資格
※外国人の場合</t>
    <rPh sb="0" eb="4">
      <t>ザイリュウシカク</t>
    </rPh>
    <rPh sb="6" eb="9">
      <t>ガイコクジン</t>
    </rPh>
    <rPh sb="10" eb="12">
      <t>バアイ</t>
    </rPh>
    <phoneticPr fontId="2"/>
  </si>
  <si>
    <t>国籍</t>
    <rPh sb="0" eb="2">
      <t>コクセキ</t>
    </rPh>
    <phoneticPr fontId="2"/>
  </si>
  <si>
    <t>補助対象介護職員一覧表</t>
    <rPh sb="0" eb="2">
      <t>ホジョ</t>
    </rPh>
    <rPh sb="2" eb="4">
      <t>タイショウ</t>
    </rPh>
    <rPh sb="4" eb="8">
      <t>カイゴショクイン</t>
    </rPh>
    <rPh sb="8" eb="11">
      <t>イチランヒョウ</t>
    </rPh>
    <phoneticPr fontId="2"/>
  </si>
  <si>
    <t>（第１号様式別紙２）</t>
    <rPh sb="1" eb="2">
      <t>ダイ</t>
    </rPh>
    <rPh sb="3" eb="4">
      <t>ゴウ</t>
    </rPh>
    <rPh sb="4" eb="6">
      <t>ヨウシキ</t>
    </rPh>
    <rPh sb="6" eb="8">
      <t>ベッシ</t>
    </rPh>
    <phoneticPr fontId="2"/>
  </si>
  <si>
    <t>補助金
申請
初回年度</t>
    <rPh sb="0" eb="3">
      <t>ホジョキン</t>
    </rPh>
    <rPh sb="4" eb="6">
      <t>シンセイ</t>
    </rPh>
    <rPh sb="7" eb="9">
      <t>ショカイ</t>
    </rPh>
    <rPh sb="9" eb="11">
      <t>ネンド</t>
    </rPh>
    <phoneticPr fontId="2"/>
  </si>
  <si>
    <t>記
載
例</t>
    <rPh sb="0" eb="1">
      <t>キ</t>
    </rPh>
    <rPh sb="2" eb="3">
      <t>サイ</t>
    </rPh>
    <rPh sb="4" eb="5">
      <t>レイ</t>
    </rPh>
    <phoneticPr fontId="2"/>
  </si>
  <si>
    <t>○○年度</t>
    <rPh sb="2" eb="4">
      <t>ネンド</t>
    </rPh>
    <phoneticPr fontId="2"/>
  </si>
  <si>
    <t>○○</t>
    <phoneticPr fontId="2"/>
  </si>
  <si>
    <t>○○年○月○日</t>
    <rPh sb="2" eb="3">
      <t>ネン</t>
    </rPh>
    <rPh sb="4" eb="5">
      <t>ツキ</t>
    </rPh>
    <rPh sb="6" eb="7">
      <t>ニチ</t>
    </rPh>
    <phoneticPr fontId="2"/>
  </si>
  <si>
    <t>補助対象住居</t>
    <rPh sb="0" eb="2">
      <t>ホジョ</t>
    </rPh>
    <rPh sb="2" eb="4">
      <t>タイショウ</t>
    </rPh>
    <rPh sb="4" eb="6">
      <t>ジュウキョ</t>
    </rPh>
    <phoneticPr fontId="2"/>
  </si>
  <si>
    <t>○軒目</t>
    <rPh sb="1" eb="2">
      <t>ケン</t>
    </rPh>
    <rPh sb="2" eb="3">
      <t>メ</t>
    </rPh>
    <phoneticPr fontId="2"/>
  </si>
  <si>
    <t>※行が足りない場合は追加してください。</t>
    <rPh sb="1" eb="2">
      <t>ギョウ</t>
    </rPh>
    <rPh sb="3" eb="4">
      <t>タ</t>
    </rPh>
    <rPh sb="7" eb="9">
      <t>バアイ</t>
    </rPh>
    <rPh sb="10" eb="12">
      <t>ツイカ</t>
    </rPh>
    <phoneticPr fontId="2"/>
  </si>
  <si>
    <t>横浜市介護職員住居借上支援事業補助金チェックリスト（請求）</t>
    <rPh sb="0" eb="3">
      <t>ヨコハマシ</t>
    </rPh>
    <rPh sb="3" eb="7">
      <t>カイゴショクイン</t>
    </rPh>
    <rPh sb="7" eb="11">
      <t>ジュウキョカリア</t>
    </rPh>
    <rPh sb="11" eb="15">
      <t>シエンジギョウ</t>
    </rPh>
    <rPh sb="15" eb="18">
      <t>ホジョキン</t>
    </rPh>
    <rPh sb="26" eb="28">
      <t>セイキュウ</t>
    </rPh>
    <phoneticPr fontId="27"/>
  </si>
  <si>
    <t>※実績報告において不備の多い事項を記載しましたので、下記の内容についてご確認ください。
　確認したら確認欄にチェックをして、各種様式と合わせてご提出ください。</t>
    <rPh sb="1" eb="5">
      <t>ジッセキホウコク</t>
    </rPh>
    <rPh sb="9" eb="11">
      <t>フビ</t>
    </rPh>
    <rPh sb="12" eb="13">
      <t>オオ</t>
    </rPh>
    <rPh sb="14" eb="16">
      <t>ジコウ</t>
    </rPh>
    <rPh sb="17" eb="19">
      <t>キサイ</t>
    </rPh>
    <rPh sb="26" eb="28">
      <t>カキ</t>
    </rPh>
    <rPh sb="29" eb="31">
      <t>ナイヨウ</t>
    </rPh>
    <rPh sb="36" eb="38">
      <t>カクニン</t>
    </rPh>
    <rPh sb="45" eb="47">
      <t>カクニン</t>
    </rPh>
    <rPh sb="50" eb="53">
      <t>カクニンラン</t>
    </rPh>
    <rPh sb="62" eb="66">
      <t>カクシュヨウシキ</t>
    </rPh>
    <rPh sb="67" eb="68">
      <t>ア</t>
    </rPh>
    <rPh sb="72" eb="74">
      <t>テイシュツ</t>
    </rPh>
    <phoneticPr fontId="27"/>
  </si>
  <si>
    <t>No.</t>
    <phoneticPr fontId="27"/>
  </si>
  <si>
    <t>確認欄</t>
    <rPh sb="0" eb="2">
      <t>カクニン</t>
    </rPh>
    <rPh sb="2" eb="3">
      <t>ラン</t>
    </rPh>
    <phoneticPr fontId="27"/>
  </si>
  <si>
    <t>補助金請求書
第10号様式</t>
    <rPh sb="0" eb="3">
      <t>ホジョキン</t>
    </rPh>
    <rPh sb="3" eb="6">
      <t>セイキュウショ</t>
    </rPh>
    <rPh sb="7" eb="8">
      <t>ダイ</t>
    </rPh>
    <rPh sb="10" eb="11">
      <t>ゴウ</t>
    </rPh>
    <rPh sb="11" eb="13">
      <t>ヨウシキ</t>
    </rPh>
    <phoneticPr fontId="27"/>
  </si>
  <si>
    <t>1-1</t>
    <phoneticPr fontId="27"/>
  </si>
  <si>
    <t>　</t>
  </si>
  <si>
    <t>1-2</t>
    <phoneticPr fontId="27"/>
  </si>
  <si>
    <r>
      <t>・「補助額確定通知書番号」の欄に交付額</t>
    </r>
    <r>
      <rPr>
        <b/>
        <u/>
        <sz val="11"/>
        <color theme="1"/>
        <rFont val="游ゴシック"/>
        <family val="3"/>
        <charset val="128"/>
        <scheme val="minor"/>
      </rPr>
      <t>確定</t>
    </r>
    <r>
      <rPr>
        <sz val="11"/>
        <color theme="1"/>
        <rFont val="Arial"/>
        <family val="2"/>
        <charset val="128"/>
      </rPr>
      <t>通知書の日付や文書番号が記載されているか。</t>
    </r>
    <rPh sb="2" eb="4">
      <t>ホジョ</t>
    </rPh>
    <rPh sb="4" eb="5">
      <t>ガク</t>
    </rPh>
    <rPh sb="5" eb="10">
      <t>カクテイツウチショ</t>
    </rPh>
    <rPh sb="10" eb="12">
      <t>バンゴウ</t>
    </rPh>
    <rPh sb="14" eb="15">
      <t>ラン</t>
    </rPh>
    <rPh sb="16" eb="18">
      <t>コウフ</t>
    </rPh>
    <rPh sb="18" eb="19">
      <t>ガク</t>
    </rPh>
    <rPh sb="19" eb="21">
      <t>カクテイ</t>
    </rPh>
    <rPh sb="21" eb="24">
      <t>ツウチショ</t>
    </rPh>
    <rPh sb="25" eb="27">
      <t>ヒヅケ</t>
    </rPh>
    <rPh sb="28" eb="30">
      <t>ブンショ</t>
    </rPh>
    <rPh sb="30" eb="32">
      <t>バンゴウ</t>
    </rPh>
    <rPh sb="33" eb="35">
      <t>キサイ</t>
    </rPh>
    <phoneticPr fontId="27"/>
  </si>
  <si>
    <t>横浜市介護職員住居借上支援事業補助金チェックリスト（実績報告）</t>
    <rPh sb="0" eb="3">
      <t>ヨコハマシ</t>
    </rPh>
    <rPh sb="3" eb="7">
      <t>カイゴショクイン</t>
    </rPh>
    <rPh sb="7" eb="11">
      <t>ジュウキョカリア</t>
    </rPh>
    <rPh sb="11" eb="15">
      <t>シエンジギョウ</t>
    </rPh>
    <rPh sb="15" eb="18">
      <t>ホジョキン</t>
    </rPh>
    <rPh sb="26" eb="30">
      <t>ジッセキホウコク</t>
    </rPh>
    <phoneticPr fontId="27"/>
  </si>
  <si>
    <r>
      <t>・「代表者職氏名」欄に、代表者の</t>
    </r>
    <r>
      <rPr>
        <b/>
        <u/>
        <sz val="11"/>
        <rFont val="游ゴシック"/>
        <family val="3"/>
        <charset val="128"/>
        <scheme val="minor"/>
      </rPr>
      <t>職名</t>
    </r>
    <r>
      <rPr>
        <sz val="11"/>
        <rFont val="游ゴシック"/>
        <family val="3"/>
        <charset val="128"/>
        <scheme val="minor"/>
      </rPr>
      <t>の記載が漏れていないか。</t>
    </r>
    <rPh sb="12" eb="15">
      <t>ダイヒョウシャ</t>
    </rPh>
    <rPh sb="16" eb="17">
      <t>ショク</t>
    </rPh>
    <rPh sb="19" eb="21">
      <t>キサイ</t>
    </rPh>
    <rPh sb="22" eb="23">
      <t>モ</t>
    </rPh>
    <phoneticPr fontId="27"/>
  </si>
  <si>
    <t>・申請書の日付が、４月１日から14日の間となっているか。
※年度途中で事業が中止・終了した場合は、事業が中止・終了した日の翌日から14日以内となっているか。</t>
    <phoneticPr fontId="27"/>
  </si>
  <si>
    <t>1-3</t>
    <phoneticPr fontId="27"/>
  </si>
  <si>
    <t>1-4</t>
    <phoneticPr fontId="27"/>
  </si>
  <si>
    <t>2-1</t>
    <phoneticPr fontId="27"/>
  </si>
  <si>
    <t>住民票等
（実績報告書の添付書類）</t>
    <rPh sb="3" eb="4">
      <t>トウ</t>
    </rPh>
    <rPh sb="6" eb="11">
      <t>ジッセキホウコクショ</t>
    </rPh>
    <rPh sb="12" eb="16">
      <t>テンプショルイ</t>
    </rPh>
    <phoneticPr fontId="27"/>
  </si>
  <si>
    <t>5-1</t>
    <phoneticPr fontId="27"/>
  </si>
  <si>
    <t>給与明細書又は賃金台帳
（実績報告書の添付書類）</t>
    <rPh sb="13" eb="18">
      <t>ジッセキホウコクショ</t>
    </rPh>
    <rPh sb="19" eb="23">
      <t>テンプショルイ</t>
    </rPh>
    <phoneticPr fontId="27"/>
  </si>
  <si>
    <t>6-1</t>
    <phoneticPr fontId="27"/>
  </si>
  <si>
    <t>物件借上げに係る経費支払書（領収書、通帳の写し等）
（実績報告書の添付書類）</t>
    <rPh sb="27" eb="32">
      <t>ジッセキホウコクショ</t>
    </rPh>
    <rPh sb="33" eb="37">
      <t>テンプショルイ</t>
    </rPh>
    <phoneticPr fontId="27"/>
  </si>
  <si>
    <t>7-1</t>
    <phoneticPr fontId="27"/>
  </si>
  <si>
    <t>横浜市介護職員住居借上支援事業補助金チェックリスト（交付申請）</t>
    <rPh sb="0" eb="3">
      <t>ヨコハマシ</t>
    </rPh>
    <rPh sb="3" eb="7">
      <t>カイゴショクイン</t>
    </rPh>
    <rPh sb="7" eb="11">
      <t>ジュウキョカリア</t>
    </rPh>
    <rPh sb="11" eb="15">
      <t>シエンジギョウ</t>
    </rPh>
    <rPh sb="15" eb="18">
      <t>ホジョキン</t>
    </rPh>
    <rPh sb="26" eb="30">
      <t>コウフシンセイ</t>
    </rPh>
    <phoneticPr fontId="27"/>
  </si>
  <si>
    <t>申請書
（第１号様式）</t>
    <rPh sb="0" eb="2">
      <t>シンセイ</t>
    </rPh>
    <rPh sb="2" eb="3">
      <t>ショ</t>
    </rPh>
    <phoneticPr fontId="27"/>
  </si>
  <si>
    <t>・「代表者職氏名」欄に、代表者の職名の記載が漏れていないか。</t>
    <rPh sb="12" eb="15">
      <t>ダイヒョウシャ</t>
    </rPh>
    <rPh sb="16" eb="17">
      <t>ショク</t>
    </rPh>
    <rPh sb="19" eb="21">
      <t>キサイ</t>
    </rPh>
    <rPh sb="22" eb="23">
      <t>モ</t>
    </rPh>
    <phoneticPr fontId="27"/>
  </si>
  <si>
    <t>1-3</t>
  </si>
  <si>
    <t>・申請書の日付が、すべての添付資料の作成日以降となっているか。</t>
    <phoneticPr fontId="27"/>
  </si>
  <si>
    <t>1-4</t>
  </si>
  <si>
    <t>1-5</t>
  </si>
  <si>
    <t>・「補助事業等の期間」について、当該年度の補助対象期間の開始日、完了予定日を記載しているか。</t>
    <phoneticPr fontId="27"/>
  </si>
  <si>
    <t>1-6</t>
  </si>
  <si>
    <t>・交付申請書（第１号様式）の「５　添付書類」に記載のある書類がすべて添付されているか。</t>
    <phoneticPr fontId="27"/>
  </si>
  <si>
    <t>1-7</t>
  </si>
  <si>
    <t>・月の途中で補助対象期間が終了する場合は、日割り計算表が添付されているか。</t>
    <phoneticPr fontId="27"/>
  </si>
  <si>
    <t>役員等氏名一覧表
（第１号様式別紙１）</t>
    <phoneticPr fontId="27"/>
  </si>
  <si>
    <t>・「代表者職氏名」欄に、代表者の職名の記載が漏れていないか。</t>
    <rPh sb="2" eb="8">
      <t>ダイヒョウシャショクシメイ</t>
    </rPh>
    <rPh sb="9" eb="10">
      <t>ラン</t>
    </rPh>
    <phoneticPr fontId="27"/>
  </si>
  <si>
    <t>補助対象介護職員一覧表
（第１号様式別紙２）</t>
    <rPh sb="0" eb="2">
      <t>ホジョ</t>
    </rPh>
    <rPh sb="2" eb="4">
      <t>タイショウ</t>
    </rPh>
    <rPh sb="4" eb="6">
      <t>カイゴ</t>
    </rPh>
    <rPh sb="6" eb="8">
      <t>ショクイン</t>
    </rPh>
    <rPh sb="8" eb="10">
      <t>イチラン</t>
    </rPh>
    <rPh sb="10" eb="11">
      <t>ヒョウ</t>
    </rPh>
    <rPh sb="13" eb="14">
      <t>ダイ</t>
    </rPh>
    <rPh sb="15" eb="16">
      <t>ゴウ</t>
    </rPh>
    <rPh sb="16" eb="18">
      <t>ヨウシキ</t>
    </rPh>
    <rPh sb="18" eb="20">
      <t>ベッシ</t>
    </rPh>
    <phoneticPr fontId="27"/>
  </si>
  <si>
    <t>3-1</t>
    <phoneticPr fontId="27"/>
  </si>
  <si>
    <t>・「雇用開始年月日」が、雇用証明書の記載と一致しているか。</t>
    <rPh sb="2" eb="4">
      <t>コヨウ</t>
    </rPh>
    <rPh sb="4" eb="6">
      <t>カイシ</t>
    </rPh>
    <rPh sb="6" eb="9">
      <t>ネンガッピ</t>
    </rPh>
    <rPh sb="12" eb="17">
      <t>コヨウショウメイショ</t>
    </rPh>
    <rPh sb="18" eb="20">
      <t>キサイ</t>
    </rPh>
    <rPh sb="21" eb="23">
      <t>イッチ</t>
    </rPh>
    <phoneticPr fontId="27"/>
  </si>
  <si>
    <t>4-1</t>
    <phoneticPr fontId="27"/>
  </si>
  <si>
    <t>・居室数（１Kなら１室、２LDＫなら２室）が正しく記載されているか。
（職員１名につき１居室が確保されていること）</t>
    <rPh sb="1" eb="3">
      <t>キョシツ</t>
    </rPh>
    <rPh sb="3" eb="4">
      <t>スウ</t>
    </rPh>
    <rPh sb="10" eb="11">
      <t>シツ</t>
    </rPh>
    <rPh sb="19" eb="20">
      <t>シツ</t>
    </rPh>
    <rPh sb="22" eb="23">
      <t>タダ</t>
    </rPh>
    <rPh sb="25" eb="27">
      <t>キサイ</t>
    </rPh>
    <phoneticPr fontId="27"/>
  </si>
  <si>
    <t>4-2</t>
    <phoneticPr fontId="27"/>
  </si>
  <si>
    <t>・「申請初年度」欄が正しく記載されているか。</t>
    <phoneticPr fontId="27"/>
  </si>
  <si>
    <t>4-3</t>
    <phoneticPr fontId="27"/>
  </si>
  <si>
    <t>・地域活動自治会等名及び地域活動内容が記載されているか。
（住居の近隣の自治会が望ましいが、施設の近隣の自治会でも可）</t>
    <phoneticPr fontId="27"/>
  </si>
  <si>
    <t>住居借上支援事業計画書　計算書
（第２号様式別紙）</t>
    <rPh sb="22" eb="24">
      <t>ベッシ</t>
    </rPh>
    <phoneticPr fontId="27"/>
  </si>
  <si>
    <t>・賃借料・共益費が不動産賃貸借契約書（写し）等の記載と一致しているか。
※補助対象開始期間が異なる職員がいる場合や日割りの場合には、エクセルで自動計算できないため、手入力する必要があります（日割りに関しては日割り計算表を使用し、行を追加して記入）。</t>
    <rPh sb="1" eb="4">
      <t>チンシャクリョウ</t>
    </rPh>
    <rPh sb="5" eb="8">
      <t>キョウエキヒ</t>
    </rPh>
    <rPh sb="27" eb="29">
      <t>イッチ</t>
    </rPh>
    <rPh sb="41" eb="43">
      <t>カイシ</t>
    </rPh>
    <rPh sb="43" eb="45">
      <t>キカン</t>
    </rPh>
    <rPh sb="46" eb="47">
      <t>コト</t>
    </rPh>
    <rPh sb="49" eb="51">
      <t>ショクイン</t>
    </rPh>
    <rPh sb="54" eb="56">
      <t>バアイ</t>
    </rPh>
    <rPh sb="57" eb="59">
      <t>ヒワ</t>
    </rPh>
    <rPh sb="61" eb="63">
      <t>バアイ</t>
    </rPh>
    <rPh sb="71" eb="73">
      <t>ジドウ</t>
    </rPh>
    <rPh sb="73" eb="75">
      <t>ケイサン</t>
    </rPh>
    <rPh sb="82" eb="83">
      <t>テ</t>
    </rPh>
    <rPh sb="83" eb="85">
      <t>ニュウリョク</t>
    </rPh>
    <rPh sb="87" eb="89">
      <t>ヒツヨウ</t>
    </rPh>
    <phoneticPr fontId="27"/>
  </si>
  <si>
    <t>5-2</t>
    <phoneticPr fontId="27"/>
  </si>
  <si>
    <t>・第２号様式の補助対象介護職員の「No.」と第２号様式別紙の「補助対象職員No.」が一致しているか。</t>
    <phoneticPr fontId="27"/>
  </si>
  <si>
    <t>不動産賃貸借契約書（写し）
（申請書の添付書類）</t>
    <rPh sb="15" eb="18">
      <t>シンセイショ</t>
    </rPh>
    <rPh sb="19" eb="23">
      <t>テンプショルイ</t>
    </rPh>
    <phoneticPr fontId="27"/>
  </si>
  <si>
    <t>・賃借料、共益費、間取り（１K 等）の記載があるか。
※記載がない場合には、「住宅の賃貸借契約締結のご案内」等、わかる資料を添付。</t>
    <rPh sb="1" eb="3">
      <t>チンシャク</t>
    </rPh>
    <rPh sb="3" eb="4">
      <t>リョウ</t>
    </rPh>
    <rPh sb="5" eb="7">
      <t>キョウエキ</t>
    </rPh>
    <rPh sb="7" eb="8">
      <t>ヒ</t>
    </rPh>
    <rPh sb="9" eb="11">
      <t>マド</t>
    </rPh>
    <rPh sb="16" eb="17">
      <t>トウ</t>
    </rPh>
    <rPh sb="19" eb="21">
      <t>キサイ</t>
    </rPh>
    <rPh sb="28" eb="30">
      <t>キサイ</t>
    </rPh>
    <rPh sb="33" eb="35">
      <t>バアイ</t>
    </rPh>
    <rPh sb="52" eb="53">
      <t>ナイ</t>
    </rPh>
    <rPh sb="54" eb="55">
      <t>トウ</t>
    </rPh>
    <rPh sb="59" eb="61">
      <t>シリョウ</t>
    </rPh>
    <rPh sb="62" eb="64">
      <t>テンプ</t>
    </rPh>
    <phoneticPr fontId="27"/>
  </si>
  <si>
    <t>・補助対象介護職員一覧表（第１号様式別紙２）と雇用開始年月日が一致しているか。</t>
    <phoneticPr fontId="27"/>
  </si>
  <si>
    <t>※交付申請において不備の多い事項を記載しましたので、下記の内容についてご確認ください。
　確認したら確認欄にチェックをして、各種様式と合わせてご提出ください。</t>
    <rPh sb="1" eb="3">
      <t>コウフ</t>
    </rPh>
    <rPh sb="3" eb="5">
      <t>シンセイ</t>
    </rPh>
    <rPh sb="9" eb="11">
      <t>フビ</t>
    </rPh>
    <rPh sb="12" eb="13">
      <t>オオ</t>
    </rPh>
    <rPh sb="14" eb="16">
      <t>ジコウ</t>
    </rPh>
    <rPh sb="17" eb="19">
      <t>キサイ</t>
    </rPh>
    <rPh sb="26" eb="28">
      <t>カキ</t>
    </rPh>
    <rPh sb="29" eb="31">
      <t>ナイヨウ</t>
    </rPh>
    <rPh sb="36" eb="38">
      <t>カクニン</t>
    </rPh>
    <rPh sb="45" eb="47">
      <t>カクニン</t>
    </rPh>
    <rPh sb="50" eb="53">
      <t>カクニンラン</t>
    </rPh>
    <rPh sb="62" eb="66">
      <t>カクシュヨウシキ</t>
    </rPh>
    <rPh sb="67" eb="68">
      <t>ア</t>
    </rPh>
    <rPh sb="72" eb="74">
      <t>テイシュツ</t>
    </rPh>
    <phoneticPr fontId="27"/>
  </si>
  <si>
    <t>※請求において不備の多い事項を記載しましたので、下記の内容についてご確認ください。
　確認したら確認欄にチェックをして、各種様式と合わせてご提出ください。</t>
    <rPh sb="1" eb="3">
      <t>セイキュウ</t>
    </rPh>
    <rPh sb="7" eb="9">
      <t>フビ</t>
    </rPh>
    <rPh sb="10" eb="11">
      <t>オオ</t>
    </rPh>
    <rPh sb="12" eb="14">
      <t>ジコウ</t>
    </rPh>
    <rPh sb="15" eb="17">
      <t>キサイ</t>
    </rPh>
    <rPh sb="24" eb="26">
      <t>カキ</t>
    </rPh>
    <rPh sb="27" eb="29">
      <t>ナイヨウ</t>
    </rPh>
    <rPh sb="34" eb="36">
      <t>カクニン</t>
    </rPh>
    <rPh sb="43" eb="45">
      <t>カクニン</t>
    </rPh>
    <rPh sb="48" eb="51">
      <t>カクニンラン</t>
    </rPh>
    <rPh sb="60" eb="64">
      <t>カクシュヨウシキ</t>
    </rPh>
    <rPh sb="65" eb="66">
      <t>ア</t>
    </rPh>
    <rPh sb="70" eb="72">
      <t>テイシュツ</t>
    </rPh>
    <phoneticPr fontId="27"/>
  </si>
  <si>
    <t>通知返送先住所</t>
    <rPh sb="0" eb="4">
      <t>ツウチヘンソウ</t>
    </rPh>
    <rPh sb="4" eb="5">
      <t>サキ</t>
    </rPh>
    <rPh sb="5" eb="7">
      <t>ジュウショ</t>
    </rPh>
    <phoneticPr fontId="2"/>
  </si>
  <si>
    <t>備考</t>
    <rPh sb="0" eb="2">
      <t>ビコウ</t>
    </rPh>
    <phoneticPr fontId="2"/>
  </si>
  <si>
    <t>○月○日退職、○月○日転居（○軒目→○軒目）等</t>
    <rPh sb="1" eb="2">
      <t>ガツ</t>
    </rPh>
    <rPh sb="3" eb="4">
      <t>ニチ</t>
    </rPh>
    <rPh sb="4" eb="6">
      <t>タイショク</t>
    </rPh>
    <rPh sb="8" eb="9">
      <t>ガツ</t>
    </rPh>
    <rPh sb="10" eb="11">
      <t>ニチ</t>
    </rPh>
    <rPh sb="11" eb="13">
      <t>テンキョ</t>
    </rPh>
    <rPh sb="15" eb="17">
      <t>ケンメ</t>
    </rPh>
    <rPh sb="19" eb="20">
      <t>ケン</t>
    </rPh>
    <rPh sb="20" eb="21">
      <t>メ</t>
    </rPh>
    <rPh sb="22" eb="23">
      <t>トウ</t>
    </rPh>
    <phoneticPr fontId="2"/>
  </si>
  <si>
    <t>※補助対象介護職員は補助対象住居の〇軒目の昇順ごとにまとめて記載</t>
    <rPh sb="1" eb="5">
      <t>ホジョタイショウ</t>
    </rPh>
    <rPh sb="5" eb="9">
      <t>カイゴショクイン</t>
    </rPh>
    <rPh sb="10" eb="12">
      <t>ホジョ</t>
    </rPh>
    <rPh sb="12" eb="14">
      <t>タイショウ</t>
    </rPh>
    <rPh sb="14" eb="16">
      <t>ジュウキョ</t>
    </rPh>
    <rPh sb="18" eb="20">
      <t>ケンメ</t>
    </rPh>
    <rPh sb="21" eb="23">
      <t>ショウジュン</t>
    </rPh>
    <rPh sb="30" eb="32">
      <t>キサイ</t>
    </rPh>
    <phoneticPr fontId="2"/>
  </si>
  <si>
    <t>通知返送先住所</t>
    <rPh sb="0" eb="4">
      <t>ツウチヘンソウ</t>
    </rPh>
    <rPh sb="4" eb="5">
      <t>サキ</t>
    </rPh>
    <rPh sb="5" eb="7">
      <t>ジュウショ</t>
    </rPh>
    <phoneticPr fontId="2"/>
  </si>
  <si>
    <t>※補助対象経費が既交付決定額を下回った場合はその理由</t>
    <rPh sb="1" eb="5">
      <t>ホジョタイショウ</t>
    </rPh>
    <rPh sb="5" eb="7">
      <t>ケイヒ</t>
    </rPh>
    <rPh sb="8" eb="9">
      <t>キ</t>
    </rPh>
    <rPh sb="9" eb="13">
      <t>コウフケッテイ</t>
    </rPh>
    <rPh sb="13" eb="14">
      <t>ガク</t>
    </rPh>
    <rPh sb="15" eb="17">
      <t>シタマワ</t>
    </rPh>
    <rPh sb="19" eb="21">
      <t>バアイ</t>
    </rPh>
    <rPh sb="24" eb="26">
      <t>リユウ</t>
    </rPh>
    <phoneticPr fontId="2"/>
  </si>
  <si>
    <t>※第６号様式及び第６号様式別紙は、右側のシートを住居ごとに作成してください。</t>
    <rPh sb="1" eb="2">
      <t>ダイ</t>
    </rPh>
    <rPh sb="3" eb="4">
      <t>ゴウ</t>
    </rPh>
    <rPh sb="4" eb="6">
      <t>ヨウシキ</t>
    </rPh>
    <rPh sb="6" eb="7">
      <t>オヨ</t>
    </rPh>
    <rPh sb="8" eb="9">
      <t>ダイ</t>
    </rPh>
    <rPh sb="10" eb="11">
      <t>ゴウ</t>
    </rPh>
    <rPh sb="11" eb="13">
      <t>ヨウシキ</t>
    </rPh>
    <rPh sb="13" eb="15">
      <t>ベッシ</t>
    </rPh>
    <rPh sb="17" eb="19">
      <t>ミギガワ</t>
    </rPh>
    <rPh sb="24" eb="26">
      <t>ジュウキョ</t>
    </rPh>
    <rPh sb="29" eb="31">
      <t>サクセイ</t>
    </rPh>
    <phoneticPr fontId="2"/>
  </si>
  <si>
    <t>第６号様式別紙</t>
    <phoneticPr fontId="2"/>
  </si>
  <si>
    <t>第９号様式（第12条第１項）</t>
    <rPh sb="0" eb="1">
      <t>ダイ</t>
    </rPh>
    <rPh sb="2" eb="5">
      <t>ゴウヨウシキ</t>
    </rPh>
    <rPh sb="6" eb="7">
      <t>ダイ</t>
    </rPh>
    <rPh sb="9" eb="10">
      <t>ジョウ</t>
    </rPh>
    <rPh sb="10" eb="11">
      <t>ダイ</t>
    </rPh>
    <rPh sb="12" eb="13">
      <t>コウ</t>
    </rPh>
    <phoneticPr fontId="2"/>
  </si>
  <si>
    <t>２　既交付決定額</t>
    <rPh sb="2" eb="3">
      <t>キ</t>
    </rPh>
    <rPh sb="3" eb="7">
      <t>コウフケッテイ</t>
    </rPh>
    <rPh sb="7" eb="8">
      <t>ガク</t>
    </rPh>
    <phoneticPr fontId="2"/>
  </si>
  <si>
    <t>３　添付書類</t>
    <rPh sb="2" eb="6">
      <t>テンプショルイ</t>
    </rPh>
    <phoneticPr fontId="2"/>
  </si>
  <si>
    <t>（１）変更事由説明書（第９号様式）</t>
    <rPh sb="3" eb="5">
      <t>ヘンコウ</t>
    </rPh>
    <rPh sb="5" eb="7">
      <t>ジユウ</t>
    </rPh>
    <rPh sb="7" eb="10">
      <t>セツメイショ</t>
    </rPh>
    <rPh sb="11" eb="12">
      <t>ダイ</t>
    </rPh>
    <rPh sb="13" eb="14">
      <t>ゴウ</t>
    </rPh>
    <rPh sb="14" eb="16">
      <t>ヨウシキ</t>
    </rPh>
    <phoneticPr fontId="2"/>
  </si>
  <si>
    <t>（２）補助対象介護職員一覧表（第１号様式別紙２）</t>
    <rPh sb="3" eb="5">
      <t>ホジョ</t>
    </rPh>
    <rPh sb="5" eb="7">
      <t>タイショウ</t>
    </rPh>
    <rPh sb="7" eb="9">
      <t>カイゴ</t>
    </rPh>
    <rPh sb="9" eb="11">
      <t>ショクイン</t>
    </rPh>
    <rPh sb="11" eb="13">
      <t>イチラン</t>
    </rPh>
    <rPh sb="13" eb="14">
      <t>ヒョウ</t>
    </rPh>
    <rPh sb="15" eb="16">
      <t>ダイ</t>
    </rPh>
    <rPh sb="17" eb="18">
      <t>ゴウ</t>
    </rPh>
    <rPh sb="18" eb="20">
      <t>ヨウシキ</t>
    </rPh>
    <rPh sb="20" eb="22">
      <t>ベッシ</t>
    </rPh>
    <phoneticPr fontId="2"/>
  </si>
  <si>
    <t>（３）横浜市介護職員住居借上支援事業計画書及び収支予算書（第２号様式）</t>
    <rPh sb="3" eb="6">
      <t>ヨコハマシ</t>
    </rPh>
    <rPh sb="6" eb="10">
      <t>カイゴショクイン</t>
    </rPh>
    <rPh sb="10" eb="12">
      <t>ジュウキョ</t>
    </rPh>
    <rPh sb="12" eb="14">
      <t>カリア</t>
    </rPh>
    <rPh sb="14" eb="18">
      <t>シエンジギョウ</t>
    </rPh>
    <rPh sb="18" eb="21">
      <t>ケイカクショ</t>
    </rPh>
    <rPh sb="21" eb="22">
      <t>オヨ</t>
    </rPh>
    <rPh sb="23" eb="25">
      <t>シュウシ</t>
    </rPh>
    <rPh sb="25" eb="28">
      <t>ヨサンショ</t>
    </rPh>
    <rPh sb="29" eb="30">
      <t>ダイ</t>
    </rPh>
    <rPh sb="31" eb="32">
      <t>ゴウ</t>
    </rPh>
    <rPh sb="32" eb="34">
      <t>ヨウシキ</t>
    </rPh>
    <phoneticPr fontId="2"/>
  </si>
  <si>
    <t>（４）横浜市介護職員住居借上支援事業計画書　計算書（第２号様式別紙）</t>
    <rPh sb="3" eb="5">
      <t>ヨコハマ</t>
    </rPh>
    <rPh sb="5" eb="6">
      <t>シ</t>
    </rPh>
    <rPh sb="6" eb="8">
      <t>カイゴ</t>
    </rPh>
    <rPh sb="8" eb="10">
      <t>ショクイン</t>
    </rPh>
    <rPh sb="10" eb="12">
      <t>ジュウキョ</t>
    </rPh>
    <rPh sb="12" eb="13">
      <t>シャク</t>
    </rPh>
    <rPh sb="13" eb="14">
      <t>ジョウ</t>
    </rPh>
    <rPh sb="14" eb="16">
      <t>シエン</t>
    </rPh>
    <rPh sb="16" eb="18">
      <t>ジギョウ</t>
    </rPh>
    <rPh sb="18" eb="21">
      <t>ケイカクショ</t>
    </rPh>
    <rPh sb="22" eb="25">
      <t>ケイサンショ</t>
    </rPh>
    <rPh sb="26" eb="27">
      <t>ダイ</t>
    </rPh>
    <rPh sb="28" eb="29">
      <t>ゴウ</t>
    </rPh>
    <rPh sb="29" eb="31">
      <t>ヨウシキ</t>
    </rPh>
    <rPh sb="31" eb="33">
      <t>ベッシ</t>
    </rPh>
    <phoneticPr fontId="2"/>
  </si>
  <si>
    <t>（５）その他必要な書類</t>
    <rPh sb="5" eb="6">
      <t>タ</t>
    </rPh>
    <rPh sb="6" eb="8">
      <t>ヒツヨウ</t>
    </rPh>
    <rPh sb="9" eb="11">
      <t>ショルイ</t>
    </rPh>
    <phoneticPr fontId="2"/>
  </si>
  <si>
    <t>（第９号様式別紙）</t>
    <rPh sb="1" eb="2">
      <t>ダイ</t>
    </rPh>
    <rPh sb="3" eb="6">
      <t>ゴウヨウシキ</t>
    </rPh>
    <rPh sb="6" eb="8">
      <t>ベッシ</t>
    </rPh>
    <phoneticPr fontId="2"/>
  </si>
  <si>
    <t>R6</t>
    <phoneticPr fontId="9"/>
  </si>
  <si>
    <t>第８号様式（第16条第２項）</t>
    <rPh sb="0" eb="1">
      <t>ダイ</t>
    </rPh>
    <rPh sb="2" eb="5">
      <t>ゴウヨウシキ</t>
    </rPh>
    <rPh sb="6" eb="7">
      <t>ダイ</t>
    </rPh>
    <rPh sb="9" eb="10">
      <t>ジョウ</t>
    </rPh>
    <rPh sb="10" eb="11">
      <t>ダイ</t>
    </rPh>
    <rPh sb="12" eb="13">
      <t>コウ</t>
    </rPh>
    <phoneticPr fontId="2"/>
  </si>
  <si>
    <t>事業者コード</t>
    <rPh sb="0" eb="3">
      <t>ジギョウシャ</t>
    </rPh>
    <phoneticPr fontId="2"/>
  </si>
  <si>
    <r>
      <t>・請求書の作成日が交付額</t>
    </r>
    <r>
      <rPr>
        <b/>
        <u/>
        <sz val="11"/>
        <color theme="1"/>
        <rFont val="游ゴシック"/>
        <family val="3"/>
        <charset val="128"/>
        <scheme val="minor"/>
      </rPr>
      <t>確定</t>
    </r>
    <r>
      <rPr>
        <sz val="11"/>
        <color theme="1"/>
        <rFont val="ＭＳ Ｐゴシック"/>
        <family val="3"/>
        <charset val="128"/>
      </rPr>
      <t>通知書の作成日以降となっているか。</t>
    </r>
    <rPh sb="1" eb="4">
      <t>セイキュウショ</t>
    </rPh>
    <rPh sb="5" eb="8">
      <t>サクセイビ</t>
    </rPh>
    <rPh sb="9" eb="12">
      <t>コウフガク</t>
    </rPh>
    <rPh sb="18" eb="20">
      <t>サクセイ</t>
    </rPh>
    <rPh sb="20" eb="21">
      <t>ビ</t>
    </rPh>
    <rPh sb="21" eb="23">
      <t>イコウ</t>
    </rPh>
    <phoneticPr fontId="27"/>
  </si>
  <si>
    <t>フリガナ
氏名</t>
    <rPh sb="5" eb="7">
      <t>シメイ</t>
    </rPh>
    <phoneticPr fontId="2"/>
  </si>
  <si>
    <t>・補助金交付申請額が、最終的に本市が負担する金額を千円未満切捨てた額となっているか。
　(第2号様式１軒目の「収入」欄にある「横浜市補助金」と一致する金額)</t>
    <rPh sb="51" eb="53">
      <t>ケンメ</t>
    </rPh>
    <rPh sb="55" eb="57">
      <t>シュウニュウ</t>
    </rPh>
    <rPh sb="58" eb="59">
      <t>ラン</t>
    </rPh>
    <phoneticPr fontId="27"/>
  </si>
  <si>
    <t>住居借上支援事業計画書及び収支予算書
（第２号様式）</t>
    <rPh sb="0" eb="4">
      <t>ジュウキョカリア</t>
    </rPh>
    <rPh sb="4" eb="8">
      <t>シエンジギョウ</t>
    </rPh>
    <rPh sb="11" eb="12">
      <t>オヨ</t>
    </rPh>
    <rPh sb="13" eb="18">
      <t>シュウシヨサンショ</t>
    </rPh>
    <phoneticPr fontId="27"/>
  </si>
  <si>
    <t>雇用証明書
（第10号様式）</t>
    <phoneticPr fontId="27"/>
  </si>
  <si>
    <t>7-2</t>
    <phoneticPr fontId="27"/>
  </si>
  <si>
    <t>・横浜市介護職員住居借上支援事業計画書及び収支予算書（第２号様式）と介護職員の氏名・勤務先施設名が一致しているか。</t>
    <rPh sb="19" eb="20">
      <t>オヨ</t>
    </rPh>
    <rPh sb="21" eb="26">
      <t>シュウシヨサンショ</t>
    </rPh>
    <rPh sb="34" eb="36">
      <t>カイゴ</t>
    </rPh>
    <rPh sb="36" eb="38">
      <t>ショクイン</t>
    </rPh>
    <rPh sb="39" eb="41">
      <t>シメイ</t>
    </rPh>
    <rPh sb="42" eb="45">
      <t>キンムサキ</t>
    </rPh>
    <rPh sb="45" eb="47">
      <t>シセツ</t>
    </rPh>
    <rPh sb="47" eb="48">
      <t>メイ</t>
    </rPh>
    <rPh sb="49" eb="51">
      <t>イッチ</t>
    </rPh>
    <phoneticPr fontId="27"/>
  </si>
  <si>
    <t>実績報告書
（第５号様式）</t>
    <rPh sb="7" eb="8">
      <t>ダイ</t>
    </rPh>
    <rPh sb="9" eb="10">
      <t>ゴウ</t>
    </rPh>
    <rPh sb="10" eb="12">
      <t>ヨウシキ</t>
    </rPh>
    <phoneticPr fontId="27"/>
  </si>
  <si>
    <t>・申請（又は変更申請）時に提出した、横浜市介護職員住居借上支援事業計画書及び収支予算書（第２号様式）と内容が一致しているか。</t>
    <rPh sb="11" eb="12">
      <t>ジ</t>
    </rPh>
    <rPh sb="36" eb="37">
      <t>オヨ</t>
    </rPh>
    <rPh sb="38" eb="43">
      <t>シュウシヨサンショ</t>
    </rPh>
    <rPh sb="51" eb="53">
      <t>ナイヨウ</t>
    </rPh>
    <rPh sb="54" eb="56">
      <t>イッチ</t>
    </rPh>
    <phoneticPr fontId="27"/>
  </si>
  <si>
    <t>・令和６年４月から令和７年３月までが補助対象期間の場合、令和７年４月上旬に実績報告書を提出する必要があるため、給与明細等の発行が間に合わない場合には、実績報告時の添付は省略し、後日提出してください。</t>
    <rPh sb="1" eb="3">
      <t>レイワ</t>
    </rPh>
    <rPh sb="4" eb="5">
      <t>ネン</t>
    </rPh>
    <rPh sb="6" eb="7">
      <t>ガツ</t>
    </rPh>
    <rPh sb="9" eb="11">
      <t>レイワ</t>
    </rPh>
    <rPh sb="12" eb="13">
      <t>ネン</t>
    </rPh>
    <rPh sb="14" eb="15">
      <t>ガツ</t>
    </rPh>
    <rPh sb="18" eb="20">
      <t>ホジョ</t>
    </rPh>
    <rPh sb="20" eb="22">
      <t>タイショウ</t>
    </rPh>
    <rPh sb="22" eb="24">
      <t>キカン</t>
    </rPh>
    <rPh sb="25" eb="27">
      <t>バアイ</t>
    </rPh>
    <rPh sb="28" eb="30">
      <t>レイワ</t>
    </rPh>
    <rPh sb="31" eb="32">
      <t>ネン</t>
    </rPh>
    <rPh sb="33" eb="34">
      <t>ガツ</t>
    </rPh>
    <rPh sb="34" eb="36">
      <t>ジョウジュン</t>
    </rPh>
    <rPh sb="37" eb="41">
      <t>ジッセキホウコク</t>
    </rPh>
    <rPh sb="41" eb="42">
      <t>ショ</t>
    </rPh>
    <rPh sb="43" eb="45">
      <t>テイシュツ</t>
    </rPh>
    <rPh sb="47" eb="49">
      <t>ヒツヨウ</t>
    </rPh>
    <rPh sb="55" eb="57">
      <t>キュウヨ</t>
    </rPh>
    <rPh sb="57" eb="59">
      <t>メイサイ</t>
    </rPh>
    <rPh sb="59" eb="60">
      <t>トウ</t>
    </rPh>
    <rPh sb="61" eb="63">
      <t>ハッコウ</t>
    </rPh>
    <rPh sb="64" eb="65">
      <t>マ</t>
    </rPh>
    <rPh sb="66" eb="67">
      <t>ア</t>
    </rPh>
    <rPh sb="70" eb="72">
      <t>バアイ</t>
    </rPh>
    <rPh sb="75" eb="77">
      <t>ジッセキ</t>
    </rPh>
    <rPh sb="77" eb="79">
      <t>ホウコク</t>
    </rPh>
    <rPh sb="79" eb="80">
      <t>ジ</t>
    </rPh>
    <rPh sb="81" eb="83">
      <t>テンプ</t>
    </rPh>
    <rPh sb="84" eb="86">
      <t>ショウリャク</t>
    </rPh>
    <rPh sb="88" eb="90">
      <t>ゴジツ</t>
    </rPh>
    <rPh sb="90" eb="92">
      <t>テイシュツ</t>
    </rPh>
    <phoneticPr fontId="27"/>
  </si>
  <si>
    <t>・令和６年４月から令和７年３月までが補助対象期間の場合、令和７年４月上旬に実績報告書を提出する必要があるため、３月分の支払いが間に合わないには、実績報告時の添付は省略し、後日提出してください。</t>
    <rPh sb="34" eb="36">
      <t>ジョウジュン</t>
    </rPh>
    <rPh sb="47" eb="49">
      <t>ヒツヨウ</t>
    </rPh>
    <rPh sb="59" eb="61">
      <t>シハラ</t>
    </rPh>
    <rPh sb="63" eb="64">
      <t>マ</t>
    </rPh>
    <rPh sb="65" eb="66">
      <t>ア</t>
    </rPh>
    <rPh sb="81" eb="83">
      <t>ショウリャク</t>
    </rPh>
    <phoneticPr fontId="27"/>
  </si>
  <si>
    <t>（３）横浜市介護職員住居借上支援事業計画書及び収支予算書（第２号様式）</t>
    <rPh sb="21" eb="22">
      <t>オヨ</t>
    </rPh>
    <rPh sb="23" eb="28">
      <t>シュウシヨサンショ</t>
    </rPh>
    <phoneticPr fontId="2"/>
  </si>
  <si>
    <t>（５）不動産賃貸借契約書（写し）</t>
    <phoneticPr fontId="2"/>
  </si>
  <si>
    <t>（６）雇用証明書（第10号様式）</t>
    <rPh sb="3" eb="8">
      <t>コヨウショウメイショ</t>
    </rPh>
    <rPh sb="9" eb="10">
      <t>ダイ</t>
    </rPh>
    <rPh sb="12" eb="13">
      <t>ゴウ</t>
    </rPh>
    <rPh sb="13" eb="15">
      <t>ヨウシキ</t>
    </rPh>
    <phoneticPr fontId="2"/>
  </si>
  <si>
    <r>
      <t xml:space="preserve">生年月日
</t>
    </r>
    <r>
      <rPr>
        <sz val="6"/>
        <rFont val="ＭＳ 明朝"/>
        <family val="1"/>
        <charset val="128"/>
      </rPr>
      <t>(大正T, 昭和S, 平成H)</t>
    </r>
    <rPh sb="0" eb="4">
      <t>セイネンガッピ</t>
    </rPh>
    <rPh sb="6" eb="8">
      <t>タイショウ</t>
    </rPh>
    <rPh sb="11" eb="13">
      <t>ショウワ</t>
    </rPh>
    <rPh sb="16" eb="18">
      <t>ヘイセイ</t>
    </rPh>
    <phoneticPr fontId="2"/>
  </si>
  <si>
    <r>
      <t xml:space="preserve">性別
</t>
    </r>
    <r>
      <rPr>
        <sz val="6"/>
        <rFont val="ＭＳ 明朝"/>
        <family val="1"/>
        <charset val="128"/>
      </rPr>
      <t>(男・女)</t>
    </r>
    <rPh sb="0" eb="2">
      <t>セイベツ</t>
    </rPh>
    <rPh sb="4" eb="5">
      <t>オトコ</t>
    </rPh>
    <rPh sb="6" eb="7">
      <t>オンナ</t>
    </rPh>
    <phoneticPr fontId="2"/>
  </si>
  <si>
    <r>
      <rPr>
        <sz val="9"/>
        <rFont val="ＭＳ 明朝"/>
        <family val="1"/>
        <charset val="128"/>
      </rPr>
      <t>フリガナ</t>
    </r>
    <r>
      <rPr>
        <sz val="11"/>
        <rFont val="ＭＳ 明朝"/>
        <family val="1"/>
        <charset val="128"/>
      </rPr>
      <t xml:space="preserve">
氏名</t>
    </r>
    <rPh sb="5" eb="7">
      <t>シメイ</t>
    </rPh>
    <phoneticPr fontId="2"/>
  </si>
  <si>
    <r>
      <rPr>
        <sz val="9"/>
        <rFont val="ＭＳ 明朝"/>
        <family val="1"/>
        <charset val="128"/>
      </rPr>
      <t>○○　○○</t>
    </r>
    <r>
      <rPr>
        <sz val="11"/>
        <rFont val="ＭＳ 明朝"/>
        <family val="1"/>
        <charset val="128"/>
      </rPr>
      <t xml:space="preserve">
○○　○○</t>
    </r>
    <phoneticPr fontId="2"/>
  </si>
  <si>
    <t>横浜市介護職員住居借上支援事業計画書及び収支予算書</t>
    <rPh sb="17" eb="18">
      <t>ショ</t>
    </rPh>
    <rPh sb="18" eb="19">
      <t>オヨ</t>
    </rPh>
    <rPh sb="20" eb="25">
      <t>シュウシヨサンショ</t>
    </rPh>
    <phoneticPr fontId="2"/>
  </si>
  <si>
    <r>
      <t>（</t>
    </r>
    <r>
      <rPr>
        <sz val="11"/>
        <rFont val="Arial"/>
        <family val="2"/>
        <charset val="128"/>
      </rPr>
      <t>A</t>
    </r>
    <r>
      <rPr>
        <sz val="11"/>
        <rFont val="ＭＳ Ｐゴシック"/>
        <family val="3"/>
        <charset val="128"/>
      </rPr>
      <t>４）</t>
    </r>
    <r>
      <rPr>
        <sz val="11"/>
        <color theme="1"/>
        <rFont val="游ゴシック"/>
        <family val="2"/>
        <charset val="128"/>
        <scheme val="minor"/>
      </rPr>
      <t/>
    </r>
    <phoneticPr fontId="2"/>
  </si>
  <si>
    <t>第10号様式（第10条第３項、第14条第３項）</t>
    <rPh sb="0" eb="1">
      <t>ダイ</t>
    </rPh>
    <rPh sb="3" eb="4">
      <t>ゴウ</t>
    </rPh>
    <rPh sb="4" eb="6">
      <t>ヨウシキ</t>
    </rPh>
    <rPh sb="7" eb="8">
      <t>ダイ</t>
    </rPh>
    <rPh sb="10" eb="11">
      <t>ジョウ</t>
    </rPh>
    <rPh sb="11" eb="12">
      <t>ダイ</t>
    </rPh>
    <rPh sb="13" eb="14">
      <t>コウ</t>
    </rPh>
    <rPh sb="15" eb="16">
      <t>ダイ</t>
    </rPh>
    <rPh sb="18" eb="19">
      <t>ジョウ</t>
    </rPh>
    <rPh sb="19" eb="20">
      <t>ダイ</t>
    </rPh>
    <rPh sb="21" eb="22">
      <t>コウ</t>
    </rPh>
    <phoneticPr fontId="2"/>
  </si>
  <si>
    <t>第５号様式（第14条第２項）</t>
    <rPh sb="0" eb="1">
      <t>ダイ</t>
    </rPh>
    <rPh sb="2" eb="5">
      <t>ゴウヨウシキ</t>
    </rPh>
    <rPh sb="6" eb="7">
      <t>ダイ</t>
    </rPh>
    <rPh sb="9" eb="10">
      <t>ジョウ</t>
    </rPh>
    <rPh sb="10" eb="11">
      <t>ダイ</t>
    </rPh>
    <rPh sb="12" eb="13">
      <t>コウ</t>
    </rPh>
    <phoneticPr fontId="2"/>
  </si>
  <si>
    <r>
      <t>（うち補助対象経費</t>
    </r>
    <r>
      <rPr>
        <u/>
        <sz val="11"/>
        <rFont val="ＭＳ 明朝"/>
        <family val="1"/>
        <charset val="128"/>
      </rPr>
      <t>　　　　　　円</t>
    </r>
    <r>
      <rPr>
        <sz val="11"/>
        <rFont val="ＭＳ 明朝"/>
        <family val="1"/>
        <charset val="128"/>
      </rPr>
      <t>　既交付決定額</t>
    </r>
    <r>
      <rPr>
        <u/>
        <sz val="11"/>
        <rFont val="ＭＳ 明朝"/>
        <family val="1"/>
        <charset val="128"/>
      </rPr>
      <t>　　　　　　円</t>
    </r>
    <r>
      <rPr>
        <sz val="11"/>
        <rFont val="ＭＳ 明朝"/>
        <family val="1"/>
        <charset val="128"/>
      </rPr>
      <t>）</t>
    </r>
    <rPh sb="3" eb="7">
      <t>ホジョタイショウ</t>
    </rPh>
    <rPh sb="7" eb="9">
      <t>ケイヒ</t>
    </rPh>
    <rPh sb="15" eb="16">
      <t>エン</t>
    </rPh>
    <rPh sb="17" eb="18">
      <t>キ</t>
    </rPh>
    <rPh sb="18" eb="22">
      <t>コウフケッテイ</t>
    </rPh>
    <rPh sb="22" eb="23">
      <t>ガク</t>
    </rPh>
    <rPh sb="29" eb="30">
      <t>エン</t>
    </rPh>
    <phoneticPr fontId="2"/>
  </si>
  <si>
    <t>第６号様式（第14条第２項）</t>
    <phoneticPr fontId="2"/>
  </si>
  <si>
    <t>第6号様式別紙</t>
    <phoneticPr fontId="2"/>
  </si>
  <si>
    <t>（１）補助対象介護職員一覧表（第１号様式別紙２）</t>
    <rPh sb="3" eb="5">
      <t>ホジョ</t>
    </rPh>
    <rPh sb="5" eb="7">
      <t>タイショウ</t>
    </rPh>
    <rPh sb="7" eb="9">
      <t>カイゴ</t>
    </rPh>
    <rPh sb="9" eb="11">
      <t>ショクイン</t>
    </rPh>
    <rPh sb="11" eb="13">
      <t>イチラン</t>
    </rPh>
    <rPh sb="13" eb="14">
      <t>ヒョウ</t>
    </rPh>
    <rPh sb="15" eb="16">
      <t>ダイ</t>
    </rPh>
    <rPh sb="17" eb="18">
      <t>ゴウ</t>
    </rPh>
    <rPh sb="18" eb="20">
      <t>ヨウシキ</t>
    </rPh>
    <rPh sb="20" eb="22">
      <t>ベッシ</t>
    </rPh>
    <phoneticPr fontId="2"/>
  </si>
  <si>
    <t>（３）横浜市介護職員住居借上支援事業実績報告書　計算書（第６号様式別紙）</t>
    <rPh sb="3" eb="6">
      <t>ヨコハマシ</t>
    </rPh>
    <rPh sb="6" eb="8">
      <t>カイゴ</t>
    </rPh>
    <rPh sb="8" eb="10">
      <t>ショクイン</t>
    </rPh>
    <rPh sb="10" eb="12">
      <t>ジュウキョ</t>
    </rPh>
    <rPh sb="12" eb="14">
      <t>カリア</t>
    </rPh>
    <rPh sb="14" eb="16">
      <t>シエン</t>
    </rPh>
    <rPh sb="16" eb="18">
      <t>ジギョウ</t>
    </rPh>
    <rPh sb="18" eb="20">
      <t>ジッセキ</t>
    </rPh>
    <rPh sb="20" eb="23">
      <t>ホウコクショ</t>
    </rPh>
    <rPh sb="24" eb="27">
      <t>ケイサンショ</t>
    </rPh>
    <rPh sb="28" eb="29">
      <t>ダイ</t>
    </rPh>
    <rPh sb="30" eb="31">
      <t>ゴウ</t>
    </rPh>
    <rPh sb="31" eb="33">
      <t>ヨウシキ</t>
    </rPh>
    <rPh sb="33" eb="35">
      <t>ベッシ</t>
    </rPh>
    <phoneticPr fontId="2"/>
  </si>
  <si>
    <t>（４）雇用証明書（第10号様式）</t>
    <phoneticPr fontId="2"/>
  </si>
  <si>
    <t>（５）住民票等</t>
    <rPh sb="6" eb="7">
      <t>トウ</t>
    </rPh>
    <phoneticPr fontId="2"/>
  </si>
  <si>
    <t>（６）給与明細書又は賃金台帳（補助対象介護職員負担額を確認できるもの）</t>
    <rPh sb="15" eb="17">
      <t>ホジョ</t>
    </rPh>
    <rPh sb="17" eb="19">
      <t>タイショウ</t>
    </rPh>
    <rPh sb="19" eb="21">
      <t>カイゴ</t>
    </rPh>
    <rPh sb="21" eb="23">
      <t>ショクイン</t>
    </rPh>
    <rPh sb="23" eb="25">
      <t>フタン</t>
    </rPh>
    <rPh sb="25" eb="26">
      <t>ガク</t>
    </rPh>
    <rPh sb="27" eb="29">
      <t>カクニン</t>
    </rPh>
    <phoneticPr fontId="2"/>
  </si>
  <si>
    <t>（７）物件借上げに係る経費支払書（領収書、通帳の写し等）</t>
    <rPh sb="3" eb="5">
      <t>ブッケン</t>
    </rPh>
    <rPh sb="5" eb="7">
      <t>カリア</t>
    </rPh>
    <rPh sb="9" eb="10">
      <t>カカ</t>
    </rPh>
    <rPh sb="11" eb="13">
      <t>ケイヒ</t>
    </rPh>
    <rPh sb="13" eb="15">
      <t>シハライ</t>
    </rPh>
    <rPh sb="15" eb="16">
      <t>ショ</t>
    </rPh>
    <rPh sb="17" eb="20">
      <t>リョウシュウショ</t>
    </rPh>
    <rPh sb="21" eb="23">
      <t>ツウチョウ</t>
    </rPh>
    <rPh sb="24" eb="25">
      <t>ウツ</t>
    </rPh>
    <rPh sb="26" eb="27">
      <t>ナド</t>
    </rPh>
    <phoneticPr fontId="2"/>
  </si>
  <si>
    <t>・「補助事業に要した経費」は、補助対象期間に法人が要した経費が記載されているか。（第６号様式に記載されている支出合計額と同一）交付決定額が交付決定通知書の金額と一致しているか（変更申請を行っている場合には、変更承認書の金額と一致しているか）。</t>
    <rPh sb="58" eb="59">
      <t>ガク</t>
    </rPh>
    <phoneticPr fontId="27"/>
  </si>
  <si>
    <t>・「補助対象期間の開始から終期まで補助対象住居に居住していたことがわかる書類」の添付が必要となりますので、補助対象住居から退去する際、転出の手続きを行う前に、住民票を取得してください。
※住民票や転出届出書記載事項証明を提出できない場合には、代わりに誓約書を提出していただきますので、健康福祉局高齢健康福祉課までお問い合わせください。
・日付が、４月１日から14日の間となっているか。</t>
    <rPh sb="40" eb="42">
      <t>テンプ</t>
    </rPh>
    <rPh sb="43" eb="45">
      <t>ヒツヨウ</t>
    </rPh>
    <rPh sb="53" eb="59">
      <t>ホジョタイショウジュウキョ</t>
    </rPh>
    <rPh sb="61" eb="63">
      <t>タイキョ</t>
    </rPh>
    <rPh sb="65" eb="66">
      <t>サイ</t>
    </rPh>
    <rPh sb="94" eb="97">
      <t>ジュウミンヒョウ</t>
    </rPh>
    <rPh sb="110" eb="112">
      <t>テイシュツ</t>
    </rPh>
    <rPh sb="116" eb="118">
      <t>バアイ</t>
    </rPh>
    <rPh sb="121" eb="122">
      <t>カ</t>
    </rPh>
    <rPh sb="125" eb="128">
      <t>セイヤクショ</t>
    </rPh>
    <rPh sb="129" eb="131">
      <t>テイシュツ</t>
    </rPh>
    <rPh sb="142" eb="147">
      <t>ケンコウフクシキョク</t>
    </rPh>
    <rPh sb="147" eb="154">
      <t>コウレイケンコウフクシカ</t>
    </rPh>
    <rPh sb="157" eb="158">
      <t>ト</t>
    </rPh>
    <rPh sb="159" eb="160">
      <t>ア</t>
    </rPh>
    <phoneticPr fontId="27"/>
  </si>
  <si>
    <t>（２）横浜市介護職員住居借上支援事業実績報告書及び収支決算書（第６号様式）</t>
    <rPh sb="3" eb="6">
      <t>ヨコハマシ</t>
    </rPh>
    <rPh sb="6" eb="8">
      <t>カイゴ</t>
    </rPh>
    <rPh sb="8" eb="10">
      <t>ショクイン</t>
    </rPh>
    <rPh sb="10" eb="12">
      <t>ジュウキョ</t>
    </rPh>
    <rPh sb="12" eb="13">
      <t>カ</t>
    </rPh>
    <rPh sb="13" eb="14">
      <t>ア</t>
    </rPh>
    <rPh sb="14" eb="16">
      <t>シエン</t>
    </rPh>
    <rPh sb="16" eb="18">
      <t>ジギョウ</t>
    </rPh>
    <rPh sb="18" eb="20">
      <t>ジッセキ</t>
    </rPh>
    <rPh sb="20" eb="23">
      <t>ホウコクショ</t>
    </rPh>
    <rPh sb="23" eb="24">
      <t>オヨ</t>
    </rPh>
    <rPh sb="25" eb="27">
      <t>シュウシ</t>
    </rPh>
    <rPh sb="27" eb="30">
      <t>ケッサンショ</t>
    </rPh>
    <rPh sb="31" eb="32">
      <t>ダイ</t>
    </rPh>
    <rPh sb="33" eb="34">
      <t>ゴウ</t>
    </rPh>
    <rPh sb="34" eb="36">
      <t>ヨウシキ</t>
    </rPh>
    <phoneticPr fontId="2"/>
  </si>
  <si>
    <t>横浜市介護職員住居借上支援事業実績報告書及び収支決算書</t>
    <rPh sb="15" eb="19">
      <t>ジッセキホウコク</t>
    </rPh>
    <rPh sb="19" eb="20">
      <t>ショ</t>
    </rPh>
    <rPh sb="20" eb="21">
      <t>オヨ</t>
    </rPh>
    <rPh sb="22" eb="24">
      <t>シュウシ</t>
    </rPh>
    <rPh sb="24" eb="27">
      <t>ケッサンショ</t>
    </rPh>
    <phoneticPr fontId="2"/>
  </si>
  <si>
    <t>横浜市介護職員住居借上支援事業実績報告書　計算書※１</t>
    <rPh sb="15" eb="17">
      <t>ジッセキ</t>
    </rPh>
    <rPh sb="17" eb="20">
      <t>ホウコクショ</t>
    </rPh>
    <rPh sb="21" eb="24">
      <t>ケイサンショ</t>
    </rPh>
    <phoneticPr fontId="2"/>
  </si>
  <si>
    <t>・横浜市が施設に送付した交付決定通知書（又は変更承認書）の日付・文書番号が記載し、（交付決定・変更承認）のいずれかに〇がついているか。</t>
    <rPh sb="1" eb="3">
      <t>ヨコハマ</t>
    </rPh>
    <rPh sb="5" eb="7">
      <t>シセツ</t>
    </rPh>
    <rPh sb="8" eb="10">
      <t>ソウフ</t>
    </rPh>
    <rPh sb="12" eb="14">
      <t>コウフ</t>
    </rPh>
    <rPh sb="14" eb="19">
      <t>ケッテイツウチショ</t>
    </rPh>
    <rPh sb="20" eb="21">
      <t>マタ</t>
    </rPh>
    <rPh sb="22" eb="24">
      <t>ヘンコウ</t>
    </rPh>
    <rPh sb="24" eb="26">
      <t>ショウニン</t>
    </rPh>
    <rPh sb="26" eb="27">
      <t>ショ</t>
    </rPh>
    <rPh sb="29" eb="31">
      <t>ヒヅケ</t>
    </rPh>
    <rPh sb="32" eb="36">
      <t>ブンショバンゴウ</t>
    </rPh>
    <rPh sb="37" eb="39">
      <t>キサイ</t>
    </rPh>
    <phoneticPr fontId="27"/>
  </si>
  <si>
    <r>
      <t>・補助対象期間は、月の初日から末日まで補助対象要件を満たしている期間かつ、末日までに申請のあった月以降となります（ただし、月の途中で補助対象要件を満たさなくなる場合は日割りにより算出）。このため、前年度からの継続申請の場合など、</t>
    </r>
    <r>
      <rPr>
        <sz val="11"/>
        <color rgb="FFFF0000"/>
        <rFont val="游ゴシック"/>
        <family val="3"/>
        <charset val="128"/>
        <scheme val="minor"/>
      </rPr>
      <t>補助対象期間に４月を含む場合の提出期限は４月末となります。</t>
    </r>
    <r>
      <rPr>
        <sz val="11"/>
        <rFont val="游ゴシック"/>
        <family val="3"/>
        <charset val="128"/>
        <scheme val="minor"/>
      </rPr>
      <t xml:space="preserve">
</t>
    </r>
    <r>
      <rPr>
        <sz val="11"/>
        <color rgb="FFFF0000"/>
        <rFont val="游ゴシック"/>
        <family val="3"/>
        <charset val="128"/>
        <scheme val="minor"/>
      </rPr>
      <t>※提出期限を過ぎた場合は、提出日が属する月以降が補助対象期間となります。</t>
    </r>
    <rPh sb="1" eb="7">
      <t>ホジョタイショウキカン</t>
    </rPh>
    <rPh sb="9" eb="10">
      <t>ツキ</t>
    </rPh>
    <rPh sb="11" eb="13">
      <t>ショニチ</t>
    </rPh>
    <rPh sb="15" eb="17">
      <t>マツジツ</t>
    </rPh>
    <rPh sb="19" eb="25">
      <t>ホジョタイショウヨウケン</t>
    </rPh>
    <rPh sb="26" eb="27">
      <t>ミ</t>
    </rPh>
    <rPh sb="32" eb="34">
      <t>キカン</t>
    </rPh>
    <rPh sb="37" eb="39">
      <t>マツジツ</t>
    </rPh>
    <rPh sb="42" eb="44">
      <t>シンセイ</t>
    </rPh>
    <rPh sb="48" eb="51">
      <t>ツキイコウ</t>
    </rPh>
    <rPh sb="61" eb="62">
      <t>ツキ</t>
    </rPh>
    <rPh sb="63" eb="65">
      <t>トチュウ</t>
    </rPh>
    <rPh sb="66" eb="72">
      <t>ホジョタイショウヨウケン</t>
    </rPh>
    <rPh sb="73" eb="74">
      <t>ミ</t>
    </rPh>
    <rPh sb="80" eb="82">
      <t>バアイ</t>
    </rPh>
    <rPh sb="83" eb="85">
      <t>ヒワ</t>
    </rPh>
    <rPh sb="89" eb="91">
      <t>サンシュツ</t>
    </rPh>
    <rPh sb="98" eb="101">
      <t>ゼンネンド</t>
    </rPh>
    <rPh sb="104" eb="106">
      <t>ケイゾク</t>
    </rPh>
    <rPh sb="106" eb="108">
      <t>シンセイ</t>
    </rPh>
    <rPh sb="109" eb="111">
      <t>バアイ</t>
    </rPh>
    <rPh sb="114" eb="120">
      <t>ホジョタイショウキカン</t>
    </rPh>
    <rPh sb="122" eb="123">
      <t>ガツ</t>
    </rPh>
    <rPh sb="124" eb="125">
      <t>フク</t>
    </rPh>
    <rPh sb="126" eb="128">
      <t>バアイ</t>
    </rPh>
    <rPh sb="129" eb="133">
      <t>テイシュツキゲン</t>
    </rPh>
    <rPh sb="135" eb="136">
      <t>ガツ</t>
    </rPh>
    <rPh sb="136" eb="137">
      <t>マツ</t>
    </rPh>
    <rPh sb="145" eb="147">
      <t>テイシュツ</t>
    </rPh>
    <rPh sb="147" eb="149">
      <t>キゲン</t>
    </rPh>
    <rPh sb="150" eb="151">
      <t>ス</t>
    </rPh>
    <rPh sb="153" eb="155">
      <t>バアイ</t>
    </rPh>
    <phoneticPr fontId="27"/>
  </si>
  <si>
    <t>実績報告書及び収支決算書
（第6号様式）</t>
    <rPh sb="0" eb="2">
      <t>ジッセキ</t>
    </rPh>
    <rPh sb="2" eb="5">
      <t>ホウコクショ</t>
    </rPh>
    <rPh sb="5" eb="6">
      <t>オヨ</t>
    </rPh>
    <rPh sb="7" eb="12">
      <t>シュウシケッサンショ</t>
    </rPh>
    <rPh sb="14" eb="15">
      <t>ダイ</t>
    </rPh>
    <rPh sb="16" eb="17">
      <t>ゴウ</t>
    </rPh>
    <rPh sb="17" eb="19">
      <t>ヨウシキ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</si>
</sst>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0&quot;円&quot;"/>
    <numFmt numFmtId="179" formatCode="0&quot;月&quot;"/>
    <numFmt numFmtId="180" formatCode="0&quot;日&quot;"/>
    <numFmt numFmtId="181" formatCode="#,##0&quot;円&quot;"/>
  </numFmts>
  <fonts count="50">
    <font>
      <sz val="11"/>
      <color theme="1"/>
      <name val="Arial"/>
      <family val="2"/>
      <charset val="128"/>
    </font>
    <font>
      <sz val="11"/>
      <color theme="1"/>
      <name val="游ゴシック"/>
      <family val="2"/>
      <charset val="128"/>
      <scheme val="minor"/>
    </font>
    <font>
      <sz val="6"/>
      <name val="Arial"/>
      <family val="2"/>
      <charset val="128"/>
    </font>
    <font>
      <sz val="11"/>
      <color theme="1"/>
      <name val="ＭＳ Ｐゴシック"/>
      <family val="3"/>
      <charset val="128"/>
    </font>
    <font>
      <sz val="11"/>
      <color theme="1"/>
      <name val="ＭＳ 明朝"/>
      <family val="1"/>
      <charset val="128"/>
    </font>
    <font>
      <b/>
      <sz val="11"/>
      <color theme="1"/>
      <name val="ＭＳ 明朝"/>
      <family val="1"/>
      <charset val="128"/>
    </font>
    <font>
      <sz val="11"/>
      <color indexed="8"/>
      <name val="游ゴシック"/>
      <family val="3"/>
      <charset val="128"/>
      <scheme val="minor"/>
    </font>
    <font>
      <sz val="12"/>
      <name val="游ゴシック"/>
      <family val="3"/>
      <charset val="128"/>
      <scheme val="minor"/>
    </font>
    <font>
      <sz val="14"/>
      <color indexed="8"/>
      <name val="游ゴシック"/>
      <family val="3"/>
      <charset val="128"/>
      <scheme val="minor"/>
    </font>
    <font>
      <sz val="6"/>
      <name val="ＭＳ Ｐゴシック"/>
      <family val="3"/>
      <charset val="128"/>
    </font>
    <font>
      <sz val="14"/>
      <name val="游ゴシック"/>
      <family val="3"/>
      <charset val="128"/>
      <scheme val="minor"/>
    </font>
    <font>
      <sz val="11"/>
      <name val="游ゴシック"/>
      <family val="3"/>
      <charset val="128"/>
      <scheme val="minor"/>
    </font>
    <font>
      <sz val="24"/>
      <name val="游ゴシック"/>
      <family val="3"/>
      <charset val="128"/>
      <scheme val="minor"/>
    </font>
    <font>
      <sz val="28"/>
      <name val="游ゴシック"/>
      <family val="3"/>
      <charset val="128"/>
      <scheme val="minor"/>
    </font>
    <font>
      <sz val="12"/>
      <color indexed="8"/>
      <name val="游ゴシック"/>
      <family val="3"/>
      <charset val="128"/>
      <scheme val="minor"/>
    </font>
    <font>
      <b/>
      <sz val="18"/>
      <name val="游ゴシック"/>
      <family val="3"/>
      <charset val="128"/>
      <scheme val="minor"/>
    </font>
    <font>
      <b/>
      <sz val="18"/>
      <color indexed="8"/>
      <name val="游ゴシック"/>
      <family val="3"/>
      <charset val="128"/>
      <scheme val="minor"/>
    </font>
    <font>
      <b/>
      <sz val="14"/>
      <color indexed="8"/>
      <name val="游ゴシック"/>
      <family val="3"/>
      <charset val="128"/>
      <scheme val="minor"/>
    </font>
    <font>
      <sz val="9"/>
      <name val="游ゴシック"/>
      <family val="3"/>
      <charset val="128"/>
      <scheme val="minor"/>
    </font>
    <font>
      <sz val="10"/>
      <name val="游ゴシック"/>
      <family val="3"/>
      <charset val="128"/>
      <scheme val="minor"/>
    </font>
    <font>
      <sz val="24"/>
      <color indexed="8"/>
      <name val="游ゴシック"/>
      <family val="3"/>
      <charset val="128"/>
      <scheme val="minor"/>
    </font>
    <font>
      <sz val="12"/>
      <name val="ＭＳ Ｐゴシック"/>
      <family val="3"/>
      <charset val="128"/>
    </font>
    <font>
      <b/>
      <sz val="9"/>
      <color indexed="10"/>
      <name val="MS P ゴシック"/>
      <family val="3"/>
      <charset val="128"/>
    </font>
    <font>
      <b/>
      <sz val="9"/>
      <color indexed="81"/>
      <name val="MS P ゴシック"/>
      <family val="3"/>
      <charset val="128"/>
    </font>
    <font>
      <sz val="11"/>
      <color theme="1"/>
      <name val="Arial"/>
      <family val="2"/>
      <charset val="128"/>
    </font>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24"/>
      <color theme="1"/>
      <name val="游ゴシック"/>
      <family val="3"/>
      <charset val="128"/>
      <scheme val="minor"/>
    </font>
    <font>
      <sz val="9"/>
      <color indexed="81"/>
      <name val="MS P ゴシック"/>
      <family val="3"/>
      <charset val="128"/>
    </font>
    <font>
      <sz val="14"/>
      <name val="游ゴシック"/>
      <family val="2"/>
      <scheme val="minor"/>
    </font>
    <font>
      <sz val="11"/>
      <name val="游ゴシック"/>
      <family val="2"/>
      <scheme val="minor"/>
    </font>
    <font>
      <b/>
      <u/>
      <sz val="11"/>
      <color theme="1"/>
      <name val="游ゴシック"/>
      <family val="3"/>
      <charset val="128"/>
      <scheme val="minor"/>
    </font>
    <font>
      <sz val="16"/>
      <color theme="1"/>
      <name val="游ゴシック"/>
      <family val="2"/>
      <scheme val="minor"/>
    </font>
    <font>
      <b/>
      <u/>
      <sz val="11"/>
      <name val="游ゴシック"/>
      <family val="3"/>
      <charset val="128"/>
      <scheme val="minor"/>
    </font>
    <font>
      <sz val="11"/>
      <name val="ＭＳ 明朝"/>
      <family val="1"/>
      <charset val="128"/>
    </font>
    <font>
      <b/>
      <sz val="11"/>
      <name val="ＭＳ 明朝"/>
      <family val="1"/>
      <charset val="128"/>
    </font>
    <font>
      <sz val="16"/>
      <name val="游ゴシック"/>
      <family val="3"/>
      <charset val="128"/>
      <scheme val="minor"/>
    </font>
    <font>
      <sz val="6"/>
      <name val="ＭＳ 明朝"/>
      <family val="1"/>
      <charset val="128"/>
    </font>
    <font>
      <sz val="9"/>
      <name val="ＭＳ 明朝"/>
      <family val="1"/>
      <charset val="128"/>
    </font>
    <font>
      <sz val="8"/>
      <name val="ＭＳ 明朝"/>
      <family val="1"/>
      <charset val="128"/>
    </font>
    <font>
      <sz val="11"/>
      <name val="Arial"/>
      <family val="2"/>
      <charset val="128"/>
    </font>
    <font>
      <sz val="11"/>
      <name val="ＭＳ Ｐゴシック"/>
      <family val="3"/>
      <charset val="128"/>
    </font>
    <font>
      <u/>
      <sz val="11"/>
      <name val="Arial"/>
      <family val="2"/>
      <charset val="128"/>
    </font>
    <font>
      <b/>
      <sz val="11"/>
      <name val="ＭＳ Ｐゴシック"/>
      <family val="3"/>
      <charset val="128"/>
    </font>
    <font>
      <b/>
      <sz val="11"/>
      <name val="Arial"/>
      <family val="2"/>
      <charset val="128"/>
    </font>
    <font>
      <sz val="11"/>
      <name val="Arial"/>
      <family val="2"/>
    </font>
    <font>
      <sz val="10"/>
      <name val="ＭＳ 明朝"/>
      <family val="1"/>
      <charset val="128"/>
    </font>
    <font>
      <u/>
      <sz val="11"/>
      <name val="ＭＳ 明朝"/>
      <family val="1"/>
      <charset val="128"/>
    </font>
    <font>
      <sz val="11"/>
      <color rgb="FFFF000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84130375072486"/>
        <bgColor indexed="64"/>
      </patternFill>
    </fill>
    <fill>
      <patternFill patternType="solid">
        <fgColor indexed="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5">
    <xf numFmtId="0" fontId="0" fillId="0" borderId="0">
      <alignment vertical="center"/>
    </xf>
    <xf numFmtId="0" fontId="6" fillId="0" borderId="0">
      <alignment vertical="center"/>
    </xf>
    <xf numFmtId="38" fontId="6" fillId="0" borderId="0" applyFill="0" applyBorder="0" applyAlignment="0" applyProtection="0">
      <alignment vertical="center"/>
    </xf>
    <xf numFmtId="38" fontId="24" fillId="0" borderId="0" applyFont="0" applyFill="0" applyBorder="0" applyAlignment="0" applyProtection="0">
      <alignment vertical="center"/>
    </xf>
    <xf numFmtId="0" fontId="25" fillId="0" borderId="0"/>
  </cellStyleXfs>
  <cellXfs count="32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2" borderId="11" xfId="0" applyFont="1" applyFill="1" applyBorder="1">
      <alignment vertical="center"/>
    </xf>
    <xf numFmtId="0" fontId="4" fillId="2" borderId="0" xfId="0" applyFont="1" applyFill="1">
      <alignment vertical="center"/>
    </xf>
    <xf numFmtId="0" fontId="4" fillId="2" borderId="7" xfId="0" applyFont="1" applyFill="1" applyBorder="1">
      <alignment vertical="center"/>
    </xf>
    <xf numFmtId="0" fontId="4" fillId="2" borderId="0" xfId="0" applyFont="1" applyFill="1" applyBorder="1">
      <alignment vertical="center"/>
    </xf>
    <xf numFmtId="0" fontId="4" fillId="2" borderId="10" xfId="0" applyFont="1" applyFill="1" applyBorder="1">
      <alignment vertical="center"/>
    </xf>
    <xf numFmtId="0" fontId="4" fillId="2" borderId="12" xfId="0" applyFont="1" applyFill="1" applyBorder="1">
      <alignment vertical="center"/>
    </xf>
    <xf numFmtId="0" fontId="7" fillId="0" borderId="0" xfId="1" applyFont="1" applyAlignment="1">
      <alignment vertical="center" shrinkToFit="1"/>
    </xf>
    <xf numFmtId="0" fontId="6" fillId="0" borderId="0" xfId="1" applyFont="1" applyAlignment="1">
      <alignment vertical="center" shrinkToFit="1"/>
    </xf>
    <xf numFmtId="0" fontId="8" fillId="0" borderId="0" xfId="1" applyFont="1" applyAlignment="1">
      <alignment horizontal="right" vertical="center" shrinkToFit="1"/>
    </xf>
    <xf numFmtId="0" fontId="8" fillId="3" borderId="0" xfId="1" applyFont="1" applyFill="1" applyAlignment="1">
      <alignment horizontal="center" vertical="center"/>
    </xf>
    <xf numFmtId="0" fontId="8" fillId="0" borderId="0" xfId="1" applyFont="1" applyAlignment="1">
      <alignment horizontal="center" vertical="center"/>
    </xf>
    <xf numFmtId="0" fontId="10" fillId="3" borderId="0" xfId="1" applyNumberFormat="1" applyFont="1" applyFill="1" applyBorder="1" applyAlignment="1" applyProtection="1">
      <alignment horizontal="center" vertical="center"/>
      <protection locked="0"/>
    </xf>
    <xf numFmtId="0" fontId="8" fillId="0" borderId="0" xfId="1" applyFont="1" applyFill="1" applyAlignment="1">
      <alignment horizontal="center" vertical="center"/>
    </xf>
    <xf numFmtId="0" fontId="8" fillId="3" borderId="0" xfId="1" applyNumberFormat="1" applyFont="1" applyFill="1" applyAlignment="1">
      <alignment horizontal="center" vertical="center"/>
    </xf>
    <xf numFmtId="0" fontId="11" fillId="0" borderId="0" xfId="1" applyFont="1" applyAlignment="1">
      <alignment vertical="center"/>
    </xf>
    <xf numFmtId="0" fontId="7" fillId="0" borderId="0" xfId="1" applyFont="1" applyAlignment="1">
      <alignment horizontal="center" vertical="center"/>
    </xf>
    <xf numFmtId="0" fontId="11" fillId="0" borderId="0" xfId="1" applyFont="1" applyAlignment="1">
      <alignment vertical="center" wrapText="1"/>
    </xf>
    <xf numFmtId="0" fontId="11" fillId="0" borderId="0" xfId="1" applyFont="1" applyBorder="1" applyAlignment="1">
      <alignment horizontal="center" vertical="center"/>
    </xf>
    <xf numFmtId="0" fontId="11" fillId="0" borderId="0" xfId="1" applyFont="1" applyAlignment="1">
      <alignment vertical="center" shrinkToFit="1"/>
    </xf>
    <xf numFmtId="0" fontId="12" fillId="0" borderId="0" xfId="1" applyFont="1" applyAlignment="1" applyProtection="1">
      <alignment vertical="center" shrinkToFit="1"/>
      <protection locked="0"/>
    </xf>
    <xf numFmtId="0" fontId="10" fillId="0" borderId="0" xfId="1" applyFont="1" applyAlignment="1">
      <alignment horizontal="center" vertical="center"/>
    </xf>
    <xf numFmtId="0" fontId="12" fillId="3" borderId="0" xfId="1" applyFont="1" applyFill="1" applyAlignment="1" applyProtection="1">
      <alignment horizontal="center" vertical="center" shrinkToFit="1"/>
      <protection locked="0"/>
    </xf>
    <xf numFmtId="0" fontId="12" fillId="0" borderId="0" xfId="1" applyFont="1" applyAlignment="1" applyProtection="1">
      <alignment horizontal="center" vertical="center" shrinkToFit="1"/>
      <protection locked="0"/>
    </xf>
    <xf numFmtId="0" fontId="11" fillId="0" borderId="0" xfId="1" applyFont="1" applyAlignment="1">
      <alignment horizontal="center" vertical="center"/>
    </xf>
    <xf numFmtId="0" fontId="6" fillId="4" borderId="0" xfId="1" applyFont="1" applyFill="1" applyAlignment="1">
      <alignment vertical="center"/>
    </xf>
    <xf numFmtId="0" fontId="6" fillId="0" borderId="0" xfId="1" applyFont="1" applyBorder="1" applyAlignment="1">
      <alignment vertical="center" shrinkToFit="1"/>
    </xf>
    <xf numFmtId="178" fontId="14" fillId="0" borderId="0" xfId="2" applyNumberFormat="1" applyFont="1" applyBorder="1" applyAlignment="1">
      <alignment vertical="center"/>
    </xf>
    <xf numFmtId="179" fontId="11" fillId="0" borderId="0" xfId="1" applyNumberFormat="1" applyFont="1" applyAlignment="1">
      <alignment vertical="center"/>
    </xf>
    <xf numFmtId="179" fontId="8" fillId="4" borderId="1" xfId="1" applyNumberFormat="1" applyFont="1" applyFill="1" applyBorder="1" applyAlignment="1">
      <alignment vertical="center"/>
    </xf>
    <xf numFmtId="0" fontId="11" fillId="0" borderId="1" xfId="1" applyFont="1" applyBorder="1" applyAlignment="1">
      <alignment vertical="center"/>
    </xf>
    <xf numFmtId="0" fontId="10" fillId="0" borderId="16" xfId="1" applyFont="1" applyBorder="1" applyAlignment="1">
      <alignment horizontal="center" vertical="center" shrinkToFit="1"/>
    </xf>
    <xf numFmtId="179" fontId="8" fillId="3" borderId="17" xfId="1" applyNumberFormat="1" applyFont="1" applyFill="1" applyBorder="1" applyAlignment="1">
      <alignment vertical="center"/>
    </xf>
    <xf numFmtId="180" fontId="8" fillId="3" borderId="18" xfId="1" applyNumberFormat="1" applyFont="1" applyFill="1" applyBorder="1" applyAlignment="1">
      <alignment vertical="center"/>
    </xf>
    <xf numFmtId="0" fontId="6" fillId="4" borderId="18" xfId="1" applyFont="1" applyFill="1" applyBorder="1" applyAlignment="1">
      <alignment horizontal="center" vertical="center"/>
    </xf>
    <xf numFmtId="179" fontId="8" fillId="4" borderId="18" xfId="1" applyNumberFormat="1" applyFont="1" applyFill="1" applyBorder="1" applyAlignment="1">
      <alignment vertical="center"/>
    </xf>
    <xf numFmtId="180" fontId="8" fillId="3" borderId="19" xfId="1" applyNumberFormat="1" applyFont="1" applyFill="1" applyBorder="1" applyAlignment="1">
      <alignment vertical="center"/>
    </xf>
    <xf numFmtId="178" fontId="14" fillId="0" borderId="16" xfId="2" applyNumberFormat="1" applyFont="1" applyBorder="1" applyAlignment="1">
      <alignment vertical="center"/>
    </xf>
    <xf numFmtId="180" fontId="7" fillId="0" borderId="1" xfId="1" applyNumberFormat="1" applyFont="1" applyBorder="1" applyAlignment="1">
      <alignment vertical="center"/>
    </xf>
    <xf numFmtId="0" fontId="6" fillId="0" borderId="0" xfId="1" applyFont="1" applyBorder="1" applyAlignment="1">
      <alignment vertical="center"/>
    </xf>
    <xf numFmtId="0" fontId="15" fillId="0" borderId="0" xfId="1" applyFont="1" applyAlignment="1">
      <alignment vertical="center"/>
    </xf>
    <xf numFmtId="0" fontId="16" fillId="0" borderId="0" xfId="1" applyFont="1" applyAlignment="1">
      <alignment vertical="center"/>
    </xf>
    <xf numFmtId="179" fontId="16" fillId="0" borderId="0" xfId="1" applyNumberFormat="1" applyFont="1" applyAlignment="1">
      <alignment vertical="center"/>
    </xf>
    <xf numFmtId="0" fontId="17" fillId="0" borderId="0" xfId="1" applyFont="1" applyAlignment="1">
      <alignment vertical="center"/>
    </xf>
    <xf numFmtId="0" fontId="11" fillId="0" borderId="4" xfId="1" applyFont="1" applyBorder="1" applyAlignment="1">
      <alignment horizontal="center" vertical="center"/>
    </xf>
    <xf numFmtId="178" fontId="6" fillId="3" borderId="4" xfId="1" applyNumberFormat="1" applyFont="1" applyFill="1" applyBorder="1" applyAlignment="1">
      <alignment vertical="center"/>
    </xf>
    <xf numFmtId="0" fontId="11" fillId="0" borderId="23" xfId="1" applyFont="1" applyBorder="1" applyAlignment="1">
      <alignment horizontal="center" vertical="center" shrinkToFit="1"/>
    </xf>
    <xf numFmtId="178" fontId="6" fillId="3" borderId="23" xfId="1" applyNumberFormat="1" applyFont="1" applyFill="1" applyBorder="1" applyAlignment="1">
      <alignment vertical="center"/>
    </xf>
    <xf numFmtId="0" fontId="11" fillId="0" borderId="0" xfId="1" applyFont="1" applyAlignment="1">
      <alignment horizontal="right" vertical="center"/>
    </xf>
    <xf numFmtId="0" fontId="11" fillId="0" borderId="22" xfId="1" applyFont="1" applyBorder="1" applyAlignment="1">
      <alignment horizontal="center" vertical="center" shrinkToFit="1"/>
    </xf>
    <xf numFmtId="178" fontId="19" fillId="0" borderId="0" xfId="2" applyNumberFormat="1" applyFont="1" applyBorder="1" applyAlignment="1">
      <alignment horizontal="right" vertical="center" shrinkToFit="1"/>
    </xf>
    <xf numFmtId="0" fontId="11" fillId="0" borderId="26" xfId="1" applyFont="1" applyBorder="1" applyAlignment="1">
      <alignment horizontal="center" vertical="center" shrinkToFit="1"/>
    </xf>
    <xf numFmtId="179" fontId="12" fillId="0" borderId="6" xfId="1" applyNumberFormat="1" applyFont="1" applyBorder="1" applyAlignment="1">
      <alignment horizontal="right" vertical="center"/>
    </xf>
    <xf numFmtId="179" fontId="20" fillId="0" borderId="6" xfId="1" applyNumberFormat="1" applyFont="1" applyBorder="1" applyAlignment="1">
      <alignment horizontal="center" vertical="center"/>
    </xf>
    <xf numFmtId="0" fontId="20" fillId="0" borderId="6" xfId="1" applyFont="1" applyBorder="1" applyAlignment="1">
      <alignment vertical="center"/>
    </xf>
    <xf numFmtId="0" fontId="20" fillId="0" borderId="0" xfId="1" applyFont="1" applyBorder="1" applyAlignment="1">
      <alignment vertical="center"/>
    </xf>
    <xf numFmtId="0" fontId="11" fillId="0" borderId="0" xfId="1" applyFont="1" applyBorder="1" applyAlignment="1">
      <alignment vertical="center" shrinkToFit="1"/>
    </xf>
    <xf numFmtId="0" fontId="11" fillId="0" borderId="16" xfId="1" applyFont="1" applyBorder="1" applyAlignment="1">
      <alignment horizontal="center" vertical="center" shrinkToFit="1"/>
    </xf>
    <xf numFmtId="0" fontId="11" fillId="0" borderId="7" xfId="1" applyFont="1" applyBorder="1" applyAlignment="1">
      <alignment horizontal="center" vertical="center"/>
    </xf>
    <xf numFmtId="181" fontId="11" fillId="0" borderId="0" xfId="1" applyNumberFormat="1" applyFont="1" applyFill="1" applyBorder="1" applyAlignment="1">
      <alignment vertical="center"/>
    </xf>
    <xf numFmtId="0" fontId="11" fillId="4" borderId="0" xfId="1" applyFont="1" applyFill="1" applyBorder="1" applyAlignment="1">
      <alignment vertical="center"/>
    </xf>
    <xf numFmtId="178" fontId="18" fillId="0" borderId="0" xfId="2" applyNumberFormat="1" applyFont="1" applyBorder="1" applyAlignment="1">
      <alignment horizontal="center" vertical="center" shrinkToFit="1"/>
    </xf>
    <xf numFmtId="0" fontId="11" fillId="0" borderId="1" xfId="1" applyFont="1" applyBorder="1" applyAlignment="1">
      <alignment vertical="center" shrinkToFit="1"/>
    </xf>
    <xf numFmtId="178" fontId="11" fillId="0" borderId="30" xfId="1" applyNumberFormat="1" applyFont="1" applyBorder="1" applyAlignment="1">
      <alignment horizontal="center" vertical="center" shrinkToFit="1"/>
    </xf>
    <xf numFmtId="178" fontId="11" fillId="0" borderId="7" xfId="1" applyNumberFormat="1" applyFont="1" applyBorder="1" applyAlignment="1">
      <alignment horizontal="center" vertical="center" shrinkToFit="1"/>
    </xf>
    <xf numFmtId="0" fontId="11" fillId="0" borderId="33" xfId="1" applyFont="1" applyBorder="1" applyAlignment="1">
      <alignment horizontal="center" vertical="center" shrinkToFit="1"/>
    </xf>
    <xf numFmtId="178" fontId="11" fillId="0" borderId="34" xfId="1" applyNumberFormat="1" applyFont="1" applyBorder="1" applyAlignment="1">
      <alignment horizontal="right" vertical="center" shrinkToFit="1"/>
    </xf>
    <xf numFmtId="178" fontId="11" fillId="0" borderId="0" xfId="1" applyNumberFormat="1" applyFont="1" applyBorder="1" applyAlignment="1">
      <alignment horizontal="right" vertical="center" shrinkToFit="1"/>
    </xf>
    <xf numFmtId="178" fontId="11" fillId="0" borderId="0" xfId="1" applyNumberFormat="1" applyFont="1" applyBorder="1" applyAlignment="1">
      <alignment horizontal="center" vertical="center" shrinkToFit="1"/>
    </xf>
    <xf numFmtId="178" fontId="11" fillId="0" borderId="35" xfId="1" applyNumberFormat="1" applyFont="1" applyBorder="1" applyAlignment="1">
      <alignment vertical="center"/>
    </xf>
    <xf numFmtId="0" fontId="11" fillId="0" borderId="8" xfId="1" applyFont="1" applyBorder="1" applyAlignment="1">
      <alignment horizontal="center" vertical="center" shrinkToFit="1"/>
    </xf>
    <xf numFmtId="0" fontId="11" fillId="0" borderId="8" xfId="1" applyNumberFormat="1" applyFont="1" applyBorder="1" applyAlignment="1" applyProtection="1">
      <alignment horizontal="justify" vertical="center" shrinkToFit="1"/>
      <protection locked="0"/>
    </xf>
    <xf numFmtId="49" fontId="11" fillId="0" borderId="8" xfId="1" applyNumberFormat="1" applyFont="1" applyBorder="1" applyAlignment="1" applyProtection="1">
      <alignment horizontal="justify" vertical="center" wrapText="1" shrinkToFit="1"/>
      <protection locked="0"/>
    </xf>
    <xf numFmtId="0" fontId="11" fillId="0" borderId="0" xfId="1" applyFont="1" applyBorder="1" applyAlignment="1">
      <alignment vertical="center"/>
    </xf>
    <xf numFmtId="0" fontId="11" fillId="0" borderId="5" xfId="1" applyFont="1" applyBorder="1" applyAlignment="1">
      <alignment horizontal="center" vertical="center"/>
    </xf>
    <xf numFmtId="178" fontId="11" fillId="4" borderId="4" xfId="1" applyNumberFormat="1" applyFont="1" applyFill="1" applyBorder="1" applyAlignment="1" applyProtection="1">
      <alignment vertical="center" shrinkToFit="1"/>
      <protection locked="0"/>
    </xf>
    <xf numFmtId="178" fontId="11" fillId="4" borderId="0" xfId="1" applyNumberFormat="1" applyFont="1" applyFill="1" applyBorder="1" applyAlignment="1" applyProtection="1">
      <alignment vertical="center" shrinkToFit="1"/>
      <protection locked="0"/>
    </xf>
    <xf numFmtId="0" fontId="11" fillId="0" borderId="30" xfId="1" applyFont="1" applyBorder="1" applyAlignment="1">
      <alignment horizontal="center" vertical="center" shrinkToFit="1"/>
    </xf>
    <xf numFmtId="178" fontId="11" fillId="4" borderId="36" xfId="1" applyNumberFormat="1" applyFont="1" applyFill="1" applyBorder="1" applyAlignment="1" applyProtection="1">
      <alignment vertical="center" shrinkToFit="1"/>
      <protection locked="0"/>
    </xf>
    <xf numFmtId="0" fontId="11" fillId="0" borderId="34"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7" xfId="1" applyFont="1" applyBorder="1" applyAlignment="1">
      <alignment horizontal="center" vertical="center" shrinkToFit="1"/>
    </xf>
    <xf numFmtId="178" fontId="11" fillId="0" borderId="0" xfId="2" applyNumberFormat="1" applyFont="1" applyBorder="1" applyAlignment="1">
      <alignment horizontal="center" vertical="center"/>
    </xf>
    <xf numFmtId="0" fontId="6" fillId="0" borderId="0" xfId="1" applyFont="1" applyAlignment="1">
      <alignment vertical="center"/>
    </xf>
    <xf numFmtId="0" fontId="10" fillId="0" borderId="0" xfId="1" applyFont="1" applyAlignment="1">
      <alignment horizontal="right" vertical="center" shrinkToFit="1"/>
    </xf>
    <xf numFmtId="0" fontId="8" fillId="0" borderId="0" xfId="1" applyFont="1" applyAlignment="1">
      <alignment vertical="center"/>
    </xf>
    <xf numFmtId="0" fontId="4" fillId="2" borderId="6" xfId="0" applyFont="1" applyFill="1" applyBorder="1">
      <alignment vertical="center"/>
    </xf>
    <xf numFmtId="0" fontId="4" fillId="2" borderId="5"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25" fillId="0" borderId="0" xfId="4" applyAlignment="1">
      <alignment horizontal="left" vertical="center"/>
    </xf>
    <xf numFmtId="0" fontId="25" fillId="0" borderId="0" xfId="4" applyAlignment="1">
      <alignment horizontal="center" vertical="center"/>
    </xf>
    <xf numFmtId="0" fontId="25" fillId="0" borderId="0" xfId="4" applyAlignment="1">
      <alignment horizontal="left" vertical="center" wrapText="1"/>
    </xf>
    <xf numFmtId="0" fontId="25" fillId="0" borderId="0" xfId="4" applyAlignment="1">
      <alignment horizontal="center" vertical="center" wrapText="1"/>
    </xf>
    <xf numFmtId="49" fontId="25" fillId="0" borderId="0" xfId="4" applyNumberFormat="1" applyAlignment="1">
      <alignment horizontal="center" vertical="center"/>
    </xf>
    <xf numFmtId="0" fontId="26" fillId="0" borderId="1" xfId="4" applyFont="1" applyBorder="1" applyAlignment="1">
      <alignment horizontal="center" vertical="center"/>
    </xf>
    <xf numFmtId="0" fontId="25" fillId="0" borderId="1" xfId="4" applyBorder="1" applyAlignment="1">
      <alignment horizontal="left" vertical="center" wrapText="1"/>
    </xf>
    <xf numFmtId="0" fontId="25" fillId="0" borderId="1" xfId="4" applyBorder="1" applyAlignment="1">
      <alignment horizontal="center" vertical="center" wrapText="1"/>
    </xf>
    <xf numFmtId="0" fontId="30" fillId="0" borderId="0" xfId="4" applyFont="1" applyAlignment="1">
      <alignment horizontal="left" vertical="center"/>
    </xf>
    <xf numFmtId="49" fontId="11" fillId="0" borderId="0" xfId="4" applyNumberFormat="1" applyFont="1" applyAlignment="1">
      <alignment horizontal="center" vertical="center"/>
    </xf>
    <xf numFmtId="0" fontId="11" fillId="0" borderId="0" xfId="4" applyFont="1" applyAlignment="1">
      <alignment horizontal="left" vertical="center" wrapText="1"/>
    </xf>
    <xf numFmtId="0" fontId="11" fillId="0" borderId="0" xfId="4" applyFont="1" applyAlignment="1">
      <alignment horizontal="left" vertical="center"/>
    </xf>
    <xf numFmtId="49" fontId="31" fillId="0" borderId="1" xfId="4" applyNumberFormat="1" applyFont="1" applyBorder="1" applyAlignment="1">
      <alignment horizontal="center" vertical="center"/>
    </xf>
    <xf numFmtId="49" fontId="25" fillId="0" borderId="1" xfId="4" applyNumberFormat="1" applyBorder="1" applyAlignment="1">
      <alignment horizontal="center" vertical="center"/>
    </xf>
    <xf numFmtId="0" fontId="33" fillId="0" borderId="1" xfId="4" applyFont="1" applyBorder="1" applyAlignment="1">
      <alignment horizontal="center" vertical="center"/>
    </xf>
    <xf numFmtId="0" fontId="28" fillId="0" borderId="0" xfId="4" applyFont="1" applyAlignment="1">
      <alignment horizontal="center" vertical="center"/>
    </xf>
    <xf numFmtId="0" fontId="11" fillId="0" borderId="1" xfId="4" applyFont="1" applyBorder="1" applyAlignment="1">
      <alignment horizontal="center" vertical="center" wrapText="1"/>
    </xf>
    <xf numFmtId="0" fontId="11" fillId="0" borderId="1" xfId="4" applyFont="1" applyBorder="1" applyAlignment="1">
      <alignment horizontal="left" vertical="center" wrapText="1"/>
    </xf>
    <xf numFmtId="49" fontId="11" fillId="0" borderId="1" xfId="4" applyNumberFormat="1" applyFont="1" applyBorder="1" applyAlignment="1">
      <alignment horizontal="center" vertical="center"/>
    </xf>
    <xf numFmtId="49" fontId="31" fillId="0" borderId="0" xfId="4" applyNumberFormat="1" applyFont="1" applyAlignment="1">
      <alignment horizontal="center" vertical="center"/>
    </xf>
    <xf numFmtId="0" fontId="11" fillId="0" borderId="1" xfId="4" applyFont="1" applyFill="1" applyBorder="1" applyAlignment="1">
      <alignment horizontal="left" vertical="center" wrapText="1"/>
    </xf>
    <xf numFmtId="0" fontId="11" fillId="0" borderId="0" xfId="4" applyFont="1" applyFill="1" applyAlignment="1">
      <alignment horizontal="center" vertical="center" wrapText="1"/>
    </xf>
    <xf numFmtId="0" fontId="11" fillId="0" borderId="0" xfId="4" applyFont="1" applyFill="1" applyAlignment="1">
      <alignment horizontal="left" vertical="center" wrapText="1"/>
    </xf>
    <xf numFmtId="0" fontId="11" fillId="0" borderId="0" xfId="4" applyFont="1" applyAlignment="1">
      <alignment horizontal="center" vertical="center" wrapText="1"/>
    </xf>
    <xf numFmtId="0" fontId="35" fillId="0" borderId="0" xfId="0" applyFont="1">
      <alignment vertical="center"/>
    </xf>
    <xf numFmtId="181" fontId="11" fillId="0" borderId="29" xfId="1" applyNumberFormat="1" applyFont="1" applyFill="1" applyBorder="1" applyAlignment="1">
      <alignment vertical="center"/>
    </xf>
    <xf numFmtId="181" fontId="11" fillId="0" borderId="31" xfId="1" applyNumberFormat="1" applyFont="1" applyFill="1" applyBorder="1" applyAlignment="1">
      <alignment vertical="center"/>
    </xf>
    <xf numFmtId="0" fontId="11" fillId="0" borderId="1" xfId="4" applyFont="1" applyBorder="1" applyAlignment="1">
      <alignment horizontal="center" vertical="center" wrapText="1"/>
    </xf>
    <xf numFmtId="0" fontId="35" fillId="0" borderId="0" xfId="0" applyFont="1" applyFill="1">
      <alignment vertical="center"/>
    </xf>
    <xf numFmtId="0" fontId="35" fillId="2" borderId="0" xfId="0" applyFont="1" applyFill="1">
      <alignment vertical="center"/>
    </xf>
    <xf numFmtId="0" fontId="36" fillId="0" borderId="0" xfId="0" applyFont="1" applyAlignment="1">
      <alignment horizontal="center" vertical="center"/>
    </xf>
    <xf numFmtId="0" fontId="35" fillId="0" borderId="0" xfId="0" applyFont="1" applyFill="1" applyAlignment="1">
      <alignment vertical="center" wrapText="1"/>
    </xf>
    <xf numFmtId="0" fontId="35" fillId="0" borderId="0" xfId="0" applyFont="1" applyAlignment="1">
      <alignment horizontal="right" vertical="center"/>
    </xf>
    <xf numFmtId="0" fontId="11" fillId="0" borderId="1" xfId="4" applyFont="1" applyBorder="1" applyAlignment="1">
      <alignment horizontal="center" vertical="center"/>
    </xf>
    <xf numFmtId="0" fontId="37" fillId="0" borderId="1" xfId="4" applyFont="1" applyBorder="1" applyAlignment="1">
      <alignment horizontal="center" vertical="center"/>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0" fontId="39" fillId="2" borderId="1" xfId="0" applyFont="1" applyFill="1" applyBorder="1" applyAlignment="1">
      <alignment horizontal="center" vertical="top"/>
    </xf>
    <xf numFmtId="0" fontId="35" fillId="2" borderId="1" xfId="0" applyFont="1" applyFill="1" applyBorder="1">
      <alignment vertical="center"/>
    </xf>
    <xf numFmtId="0" fontId="35" fillId="2" borderId="1" xfId="0" applyFont="1" applyFill="1" applyBorder="1" applyAlignment="1">
      <alignment vertical="center" wrapText="1"/>
    </xf>
    <xf numFmtId="0" fontId="35" fillId="2" borderId="1" xfId="0" applyFont="1" applyFill="1" applyBorder="1" applyAlignment="1">
      <alignment horizontal="center" vertical="center"/>
    </xf>
    <xf numFmtId="177" fontId="35" fillId="0" borderId="0" xfId="0" applyNumberFormat="1" applyFont="1">
      <alignment vertical="center"/>
    </xf>
    <xf numFmtId="177" fontId="35" fillId="2" borderId="0" xfId="0" applyNumberFormat="1" applyFont="1" applyFill="1">
      <alignment vertical="center"/>
    </xf>
    <xf numFmtId="0" fontId="35" fillId="0" borderId="1" xfId="0" applyFont="1" applyBorder="1">
      <alignment vertical="center"/>
    </xf>
    <xf numFmtId="177" fontId="35" fillId="0" borderId="1" xfId="0" applyNumberFormat="1" applyFont="1" applyBorder="1" applyAlignment="1">
      <alignment horizontal="center" vertical="center" wrapText="1"/>
    </xf>
    <xf numFmtId="0" fontId="35" fillId="0" borderId="1" xfId="0" applyFont="1" applyBorder="1" applyAlignment="1">
      <alignment vertical="center" wrapText="1"/>
    </xf>
    <xf numFmtId="0" fontId="40" fillId="0" borderId="1" xfId="0" applyFont="1" applyBorder="1" applyAlignment="1">
      <alignment horizontal="center" vertical="center" wrapText="1"/>
    </xf>
    <xf numFmtId="0" fontId="40" fillId="2" borderId="1" xfId="0" applyFont="1" applyFill="1" applyBorder="1" applyAlignment="1">
      <alignment vertical="center" wrapText="1"/>
    </xf>
    <xf numFmtId="177" fontId="40" fillId="2" borderId="1" xfId="0" applyNumberFormat="1" applyFont="1" applyFill="1" applyBorder="1" applyAlignment="1">
      <alignment vertical="center" wrapText="1"/>
    </xf>
    <xf numFmtId="0" fontId="41" fillId="0" borderId="0" xfId="0" applyFont="1">
      <alignment vertical="center"/>
    </xf>
    <xf numFmtId="0" fontId="42" fillId="0" borderId="0" xfId="0" applyFont="1">
      <alignment vertical="center"/>
    </xf>
    <xf numFmtId="0" fontId="42" fillId="0" borderId="0" xfId="0" applyFont="1" applyAlignment="1">
      <alignment vertical="center"/>
    </xf>
    <xf numFmtId="0" fontId="41" fillId="0" borderId="0" xfId="0" applyFont="1" applyAlignment="1">
      <alignment vertical="center"/>
    </xf>
    <xf numFmtId="0" fontId="43" fillId="0" borderId="0" xfId="0" applyFont="1" applyFill="1" applyAlignment="1">
      <alignment horizontal="center" vertical="center"/>
    </xf>
    <xf numFmtId="0" fontId="41" fillId="2" borderId="0" xfId="0" applyFont="1" applyFill="1">
      <alignment vertical="center"/>
    </xf>
    <xf numFmtId="0" fontId="42" fillId="0" borderId="0" xfId="0" applyFont="1" applyFill="1">
      <alignment vertical="center"/>
    </xf>
    <xf numFmtId="0" fontId="44" fillId="0" borderId="0" xfId="0" applyFont="1">
      <alignment vertical="center"/>
    </xf>
    <xf numFmtId="0" fontId="45" fillId="0" borderId="0" xfId="0" applyFont="1">
      <alignment vertical="center"/>
    </xf>
    <xf numFmtId="0" fontId="41" fillId="0" borderId="1" xfId="0" applyFont="1" applyBorder="1">
      <alignment vertical="center"/>
    </xf>
    <xf numFmtId="0" fontId="42"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3" xfId="0" applyFont="1" applyFill="1" applyBorder="1" applyAlignment="1">
      <alignment horizontal="center" vertical="center"/>
    </xf>
    <xf numFmtId="0" fontId="41" fillId="0" borderId="0" xfId="0" applyFont="1" applyAlignment="1">
      <alignment horizontal="lef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0" xfId="0" applyFont="1" applyFill="1" applyBorder="1">
      <alignment vertical="center"/>
    </xf>
    <xf numFmtId="0" fontId="41" fillId="0" borderId="2" xfId="0" applyFont="1" applyBorder="1">
      <alignment vertical="center"/>
    </xf>
    <xf numFmtId="0" fontId="41" fillId="0" borderId="13" xfId="0" applyFont="1" applyBorder="1">
      <alignment vertical="center"/>
    </xf>
    <xf numFmtId="0" fontId="42" fillId="0" borderId="2" xfId="0" applyFont="1" applyBorder="1">
      <alignment vertical="center"/>
    </xf>
    <xf numFmtId="0" fontId="41" fillId="0" borderId="3" xfId="0" applyFont="1" applyBorder="1">
      <alignment vertical="center"/>
    </xf>
    <xf numFmtId="0" fontId="42" fillId="0" borderId="13" xfId="0" applyFont="1" applyBorder="1">
      <alignment vertical="center"/>
    </xf>
    <xf numFmtId="0" fontId="42" fillId="0" borderId="14" xfId="0" applyFont="1" applyBorder="1">
      <alignment vertical="center"/>
    </xf>
    <xf numFmtId="0" fontId="41" fillId="0" borderId="15" xfId="0" applyFont="1" applyBorder="1">
      <alignment vertical="center"/>
    </xf>
    <xf numFmtId="0" fontId="42" fillId="0" borderId="15" xfId="0" applyFont="1" applyBorder="1">
      <alignment vertical="center"/>
    </xf>
    <xf numFmtId="176" fontId="41" fillId="0" borderId="14" xfId="0" applyNumberFormat="1" applyFont="1" applyBorder="1" applyAlignment="1">
      <alignment horizontal="right" vertical="center"/>
    </xf>
    <xf numFmtId="176" fontId="41" fillId="0" borderId="39" xfId="0" applyNumberFormat="1" applyFont="1" applyBorder="1" applyAlignment="1">
      <alignment horizontal="right" vertical="center"/>
    </xf>
    <xf numFmtId="0" fontId="41" fillId="0" borderId="11" xfId="0" applyFont="1" applyBorder="1">
      <alignment vertical="center"/>
    </xf>
    <xf numFmtId="0" fontId="41" fillId="0" borderId="6" xfId="0" applyFont="1" applyBorder="1">
      <alignment vertical="center"/>
    </xf>
    <xf numFmtId="0" fontId="44" fillId="0" borderId="0" xfId="0" applyFont="1" applyFill="1" applyBorder="1">
      <alignment vertical="center"/>
    </xf>
    <xf numFmtId="0" fontId="42" fillId="0" borderId="1" xfId="0" applyFont="1" applyBorder="1" applyAlignment="1">
      <alignment horizontal="center" vertical="center" wrapText="1"/>
    </xf>
    <xf numFmtId="0" fontId="42" fillId="0" borderId="1" xfId="0" applyFont="1" applyBorder="1">
      <alignment vertical="center"/>
    </xf>
    <xf numFmtId="0" fontId="42" fillId="2" borderId="1" xfId="0" applyFont="1" applyFill="1" applyBorder="1">
      <alignment vertical="center"/>
    </xf>
    <xf numFmtId="176" fontId="41" fillId="2" borderId="1" xfId="0" applyNumberFormat="1" applyFont="1" applyFill="1" applyBorder="1">
      <alignment vertical="center"/>
    </xf>
    <xf numFmtId="176" fontId="41" fillId="0" borderId="1" xfId="0" applyNumberFormat="1" applyFont="1" applyBorder="1">
      <alignment vertical="center"/>
    </xf>
    <xf numFmtId="38" fontId="46" fillId="0" borderId="1" xfId="3" applyFont="1" applyBorder="1">
      <alignment vertical="center"/>
    </xf>
    <xf numFmtId="176" fontId="41" fillId="0" borderId="2" xfId="0" applyNumberFormat="1" applyFont="1" applyBorder="1">
      <alignment vertical="center"/>
    </xf>
    <xf numFmtId="0" fontId="42" fillId="0" borderId="37" xfId="0" applyFont="1" applyBorder="1">
      <alignment vertical="center"/>
    </xf>
    <xf numFmtId="0" fontId="42" fillId="2" borderId="37" xfId="0" applyFont="1" applyFill="1" applyBorder="1">
      <alignment vertical="center"/>
    </xf>
    <xf numFmtId="176" fontId="41" fillId="2" borderId="37" xfId="0" applyNumberFormat="1" applyFont="1" applyFill="1" applyBorder="1">
      <alignment vertical="center"/>
    </xf>
    <xf numFmtId="176" fontId="41" fillId="0" borderId="37" xfId="0" applyNumberFormat="1" applyFont="1" applyBorder="1">
      <alignment vertical="center"/>
    </xf>
    <xf numFmtId="38" fontId="46" fillId="0" borderId="4" xfId="3" applyFont="1" applyBorder="1">
      <alignment vertical="center"/>
    </xf>
    <xf numFmtId="38" fontId="46" fillId="0" borderId="37" xfId="3" applyFont="1" applyBorder="1">
      <alignment vertical="center"/>
    </xf>
    <xf numFmtId="0" fontId="42" fillId="0" borderId="32" xfId="0" applyFont="1" applyBorder="1">
      <alignment vertical="center"/>
    </xf>
    <xf numFmtId="176" fontId="41" fillId="0" borderId="32" xfId="0" applyNumberFormat="1" applyFont="1" applyBorder="1">
      <alignment vertical="center"/>
    </xf>
    <xf numFmtId="176" fontId="41" fillId="0" borderId="38" xfId="0" applyNumberFormat="1" applyFont="1" applyBorder="1">
      <alignment vertical="center"/>
    </xf>
    <xf numFmtId="176" fontId="41" fillId="0" borderId="11" xfId="0" applyNumberFormat="1" applyFont="1" applyBorder="1">
      <alignment vertical="center"/>
    </xf>
    <xf numFmtId="0" fontId="41" fillId="0" borderId="32" xfId="0" applyFont="1" applyBorder="1">
      <alignment vertical="center"/>
    </xf>
    <xf numFmtId="0" fontId="42" fillId="0" borderId="0" xfId="0" applyFont="1" applyAlignment="1">
      <alignment horizontal="right" vertical="center"/>
    </xf>
    <xf numFmtId="38" fontId="41" fillId="0" borderId="0" xfId="3" applyFont="1" applyFill="1" applyBorder="1" applyAlignment="1">
      <alignment horizontal="right" vertical="center"/>
    </xf>
    <xf numFmtId="0" fontId="35" fillId="2" borderId="2" xfId="0" applyFont="1" applyFill="1" applyBorder="1">
      <alignment vertical="center"/>
    </xf>
    <xf numFmtId="0" fontId="35" fillId="0" borderId="13" xfId="0" applyFont="1" applyBorder="1">
      <alignment vertical="center"/>
    </xf>
    <xf numFmtId="0" fontId="35" fillId="0" borderId="3" xfId="0" applyFont="1" applyBorder="1">
      <alignment vertical="center"/>
    </xf>
    <xf numFmtId="0" fontId="35" fillId="2" borderId="11" xfId="0" applyFont="1" applyFill="1" applyBorder="1">
      <alignment vertical="center"/>
    </xf>
    <xf numFmtId="0" fontId="35" fillId="0" borderId="6" xfId="0" applyFont="1" applyBorder="1">
      <alignment vertical="center"/>
    </xf>
    <xf numFmtId="0" fontId="35" fillId="2" borderId="6" xfId="0" applyFont="1" applyFill="1" applyBorder="1">
      <alignment vertical="center"/>
    </xf>
    <xf numFmtId="0" fontId="35" fillId="0" borderId="12" xfId="0" applyFont="1" applyBorder="1">
      <alignment vertical="center"/>
    </xf>
    <xf numFmtId="0" fontId="35" fillId="0" borderId="0" xfId="0" applyFont="1" applyAlignment="1">
      <alignment horizontal="left" vertical="center"/>
    </xf>
    <xf numFmtId="0" fontId="35" fillId="0" borderId="0" xfId="0" applyFont="1" applyFill="1" applyAlignment="1">
      <alignment horizontal="right" vertical="center"/>
    </xf>
    <xf numFmtId="0" fontId="35" fillId="0" borderId="0" xfId="0" applyFont="1" applyFill="1" applyBorder="1">
      <alignment vertical="center"/>
    </xf>
    <xf numFmtId="0" fontId="35" fillId="0" borderId="6" xfId="0" applyFont="1" applyFill="1" applyBorder="1">
      <alignment vertical="center"/>
    </xf>
    <xf numFmtId="0" fontId="41" fillId="0" borderId="0" xfId="0" applyFont="1" applyFill="1">
      <alignment vertical="center"/>
    </xf>
    <xf numFmtId="0" fontId="35" fillId="0" borderId="2" xfId="0" applyFont="1" applyBorder="1" applyAlignment="1">
      <alignment horizontal="right" vertical="center"/>
    </xf>
    <xf numFmtId="0" fontId="35" fillId="2" borderId="13" xfId="0" applyFont="1" applyFill="1" applyBorder="1">
      <alignment vertical="center"/>
    </xf>
    <xf numFmtId="0" fontId="35" fillId="2" borderId="2" xfId="0" applyFont="1" applyFill="1" applyBorder="1" applyAlignment="1">
      <alignment horizontal="center" vertical="center"/>
    </xf>
    <xf numFmtId="0" fontId="35" fillId="0" borderId="13" xfId="0" applyFont="1" applyBorder="1" applyAlignment="1">
      <alignment vertical="center"/>
    </xf>
    <xf numFmtId="0" fontId="35" fillId="0" borderId="3" xfId="0" applyFont="1" applyBorder="1" applyAlignment="1">
      <alignment horizontal="left" vertical="center"/>
    </xf>
    <xf numFmtId="0" fontId="35" fillId="2" borderId="0" xfId="0" applyFont="1" applyFill="1">
      <alignment vertical="center"/>
    </xf>
    <xf numFmtId="0" fontId="35" fillId="0" borderId="0" xfId="0" applyFont="1">
      <alignment vertical="center"/>
    </xf>
    <xf numFmtId="0" fontId="35" fillId="0" borderId="1" xfId="0" applyFont="1" applyBorder="1" applyAlignment="1">
      <alignment horizontal="center" vertical="center"/>
    </xf>
    <xf numFmtId="0" fontId="35" fillId="2" borderId="1" xfId="0" applyFont="1" applyFill="1" applyBorder="1">
      <alignment vertical="center"/>
    </xf>
    <xf numFmtId="0" fontId="35" fillId="0" borderId="1" xfId="0" applyFont="1" applyBorder="1" applyAlignment="1">
      <alignment horizontal="center" vertical="center" wrapText="1"/>
    </xf>
    <xf numFmtId="0" fontId="42" fillId="2" borderId="1" xfId="0" applyFont="1" applyFill="1" applyBorder="1" applyAlignment="1">
      <alignment horizontal="center" vertical="center"/>
    </xf>
    <xf numFmtId="0" fontId="11" fillId="0" borderId="6" xfId="4" applyFont="1" applyBorder="1" applyAlignment="1">
      <alignment horizontal="left" vertical="center" wrapText="1"/>
    </xf>
    <xf numFmtId="0" fontId="11" fillId="0" borderId="4" xfId="4" applyFont="1" applyBorder="1" applyAlignment="1">
      <alignment horizontal="center" vertical="center" wrapText="1"/>
    </xf>
    <xf numFmtId="0" fontId="11" fillId="0" borderId="29" xfId="4"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4" applyFont="1" applyFill="1" applyBorder="1" applyAlignment="1">
      <alignment horizontal="center" vertical="center" wrapText="1"/>
    </xf>
    <xf numFmtId="0" fontId="35" fillId="2" borderId="0" xfId="0" applyFont="1" applyFill="1" applyAlignment="1">
      <alignment horizontal="right" vertical="center"/>
    </xf>
    <xf numFmtId="0" fontId="35" fillId="0" borderId="0" xfId="0" applyFont="1" applyAlignment="1">
      <alignment vertical="center" wrapText="1"/>
    </xf>
    <xf numFmtId="0" fontId="36" fillId="0" borderId="0" xfId="0" applyFont="1" applyAlignment="1">
      <alignment horizontal="center" vertical="center"/>
    </xf>
    <xf numFmtId="0" fontId="35" fillId="0" borderId="6" xfId="0" applyFont="1" applyFill="1" applyBorder="1">
      <alignment vertical="center"/>
    </xf>
    <xf numFmtId="0" fontId="35" fillId="2" borderId="0" xfId="0" applyFont="1" applyFill="1">
      <alignment vertical="center"/>
    </xf>
    <xf numFmtId="0" fontId="35" fillId="0" borderId="0" xfId="0" applyFont="1">
      <alignment vertical="center"/>
    </xf>
    <xf numFmtId="0" fontId="35" fillId="0" borderId="0" xfId="0" applyFont="1" applyAlignment="1">
      <alignment horizontal="left" vertical="center" wrapText="1"/>
    </xf>
    <xf numFmtId="0" fontId="41" fillId="2" borderId="2" xfId="0" applyFont="1" applyFill="1" applyBorder="1" applyAlignment="1">
      <alignment horizontal="center" vertical="center"/>
    </xf>
    <xf numFmtId="0" fontId="41" fillId="2" borderId="13" xfId="0" applyFont="1" applyFill="1" applyBorder="1" applyAlignment="1">
      <alignment horizontal="center" vertical="center"/>
    </xf>
    <xf numFmtId="0" fontId="41" fillId="2" borderId="3" xfId="0" applyFont="1" applyFill="1" applyBorder="1" applyAlignment="1">
      <alignment horizontal="center" vertical="center"/>
    </xf>
    <xf numFmtId="0" fontId="42" fillId="0" borderId="0" xfId="0" applyFont="1" applyAlignment="1">
      <alignment horizontal="center" vertical="center"/>
    </xf>
    <xf numFmtId="0" fontId="42" fillId="0" borderId="0" xfId="0" applyFont="1" applyFill="1" applyAlignment="1">
      <alignment horizontal="center" vertical="center"/>
    </xf>
    <xf numFmtId="0" fontId="41" fillId="0" borderId="0" xfId="0" applyFont="1" applyFill="1" applyAlignment="1">
      <alignment horizontal="center" vertical="center"/>
    </xf>
    <xf numFmtId="0" fontId="43" fillId="2" borderId="0" xfId="0" applyFont="1" applyFill="1" applyAlignment="1">
      <alignment horizontal="center" vertical="center"/>
    </xf>
    <xf numFmtId="0" fontId="42" fillId="0" borderId="0" xfId="0" applyFont="1" applyAlignment="1">
      <alignment horizontal="right" vertical="center"/>
    </xf>
    <xf numFmtId="0" fontId="42" fillId="0" borderId="2" xfId="0" applyFont="1" applyBorder="1" applyAlignment="1">
      <alignment horizontal="center" vertical="center"/>
    </xf>
    <xf numFmtId="0" fontId="42" fillId="0" borderId="13" xfId="0" applyFont="1" applyBorder="1" applyAlignment="1">
      <alignment horizontal="center" vertical="center"/>
    </xf>
    <xf numFmtId="0" fontId="42" fillId="0" borderId="3" xfId="0" applyFont="1" applyBorder="1" applyAlignment="1">
      <alignment horizontal="center" vertical="center"/>
    </xf>
    <xf numFmtId="0" fontId="42" fillId="0" borderId="1" xfId="0" applyFont="1" applyBorder="1" applyAlignment="1">
      <alignment horizontal="center" vertical="center"/>
    </xf>
    <xf numFmtId="0" fontId="41" fillId="0" borderId="1" xfId="0" applyFont="1" applyBorder="1" applyAlignment="1">
      <alignment horizontal="center" vertical="center"/>
    </xf>
    <xf numFmtId="0" fontId="42" fillId="0" borderId="0" xfId="0" applyFont="1" applyAlignment="1">
      <alignment horizontal="center" vertical="center" wrapText="1"/>
    </xf>
    <xf numFmtId="177" fontId="41" fillId="2" borderId="2" xfId="0" applyNumberFormat="1" applyFont="1" applyFill="1" applyBorder="1" applyAlignment="1">
      <alignment horizontal="center" vertical="center"/>
    </xf>
    <xf numFmtId="177" fontId="41" fillId="2" borderId="13" xfId="0" applyNumberFormat="1" applyFont="1" applyFill="1" applyBorder="1" applyAlignment="1">
      <alignment horizontal="center" vertical="center"/>
    </xf>
    <xf numFmtId="177" fontId="41" fillId="2" borderId="3" xfId="0" applyNumberFormat="1" applyFont="1" applyFill="1" applyBorder="1" applyAlignment="1">
      <alignment horizontal="center" vertical="center"/>
    </xf>
    <xf numFmtId="0" fontId="41" fillId="2" borderId="1" xfId="0" applyFont="1" applyFill="1" applyBorder="1" applyAlignment="1">
      <alignment horizontal="center" vertical="center"/>
    </xf>
    <xf numFmtId="38" fontId="41" fillId="0" borderId="2" xfId="3" applyFont="1" applyFill="1" applyBorder="1" applyAlignment="1">
      <alignment horizontal="right" vertical="center"/>
    </xf>
    <xf numFmtId="38" fontId="41" fillId="0" borderId="13" xfId="3" applyFont="1" applyFill="1" applyBorder="1" applyAlignment="1">
      <alignment horizontal="right" vertical="center"/>
    </xf>
    <xf numFmtId="38" fontId="41" fillId="0" borderId="3" xfId="3" applyFont="1" applyFill="1" applyBorder="1" applyAlignment="1">
      <alignment horizontal="right" vertical="center"/>
    </xf>
    <xf numFmtId="38" fontId="41" fillId="0" borderId="1" xfId="3" applyFont="1" applyFill="1" applyBorder="1" applyAlignment="1">
      <alignment horizontal="right" vertical="center"/>
    </xf>
    <xf numFmtId="176" fontId="41" fillId="0" borderId="2" xfId="0" applyNumberFormat="1" applyFont="1" applyBorder="1" applyAlignment="1">
      <alignment horizontal="right" vertical="center"/>
    </xf>
    <xf numFmtId="176" fontId="41" fillId="0" borderId="3" xfId="0" applyNumberFormat="1" applyFont="1" applyBorder="1" applyAlignment="1">
      <alignment horizontal="right" vertical="center"/>
    </xf>
    <xf numFmtId="176" fontId="41" fillId="0" borderId="11" xfId="0" applyNumberFormat="1" applyFont="1" applyBorder="1" applyAlignment="1">
      <alignment horizontal="right" vertical="center"/>
    </xf>
    <xf numFmtId="176" fontId="41" fillId="0" borderId="12" xfId="0" applyNumberFormat="1" applyFont="1" applyBorder="1" applyAlignment="1">
      <alignment horizontal="right" vertical="center"/>
    </xf>
    <xf numFmtId="176" fontId="41" fillId="0" borderId="5" xfId="0" applyNumberFormat="1" applyFont="1" applyBorder="1" applyAlignment="1">
      <alignment horizontal="right" vertical="center"/>
    </xf>
    <xf numFmtId="176" fontId="41" fillId="0" borderId="9" xfId="0" applyNumberFormat="1" applyFont="1" applyBorder="1" applyAlignment="1">
      <alignment horizontal="right" vertical="center"/>
    </xf>
    <xf numFmtId="176" fontId="41" fillId="0" borderId="14" xfId="0" applyNumberFormat="1" applyFont="1" applyBorder="1" applyAlignment="1">
      <alignment horizontal="right" vertical="center"/>
    </xf>
    <xf numFmtId="176" fontId="41" fillId="0" borderId="39" xfId="0" applyNumberFormat="1" applyFont="1" applyBorder="1" applyAlignment="1">
      <alignment horizontal="right" vertical="center"/>
    </xf>
    <xf numFmtId="0" fontId="41" fillId="0" borderId="0" xfId="0" applyFont="1" applyAlignment="1">
      <alignment horizontal="center" vertical="center"/>
    </xf>
    <xf numFmtId="0" fontId="41" fillId="0" borderId="4" xfId="0" applyFont="1" applyBorder="1" applyAlignment="1">
      <alignment horizontal="center" vertical="center"/>
    </xf>
    <xf numFmtId="0" fontId="41" fillId="0" borderId="32" xfId="0" applyFont="1" applyBorder="1" applyAlignment="1">
      <alignment horizontal="center" vertical="center"/>
    </xf>
    <xf numFmtId="0" fontId="42" fillId="0" borderId="4"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4" xfId="0" applyFont="1" applyBorder="1" applyAlignment="1">
      <alignment horizontal="center" vertical="center"/>
    </xf>
    <xf numFmtId="0" fontId="42" fillId="0" borderId="32" xfId="0" applyFont="1" applyBorder="1" applyAlignment="1">
      <alignment horizontal="center" vertical="center"/>
    </xf>
    <xf numFmtId="0" fontId="35" fillId="2" borderId="2" xfId="0" applyFont="1" applyFill="1" applyBorder="1">
      <alignment vertical="center"/>
    </xf>
    <xf numFmtId="0" fontId="35" fillId="2" borderId="13" xfId="0" applyFont="1" applyFill="1" applyBorder="1">
      <alignment vertical="center"/>
    </xf>
    <xf numFmtId="0" fontId="35" fillId="2" borderId="3" xfId="0" applyFont="1" applyFill="1" applyBorder="1">
      <alignment vertical="center"/>
    </xf>
    <xf numFmtId="0" fontId="35" fillId="2" borderId="1" xfId="0" applyFont="1" applyFill="1" applyBorder="1">
      <alignment vertical="center"/>
    </xf>
    <xf numFmtId="177" fontId="35" fillId="2" borderId="1" xfId="0" applyNumberFormat="1" applyFont="1" applyFill="1" applyBorder="1" applyAlignment="1">
      <alignment horizontal="left" vertical="center"/>
    </xf>
    <xf numFmtId="0" fontId="35" fillId="0" borderId="1" xfId="0" applyFont="1" applyBorder="1" applyAlignment="1">
      <alignment horizontal="center" vertical="center"/>
    </xf>
    <xf numFmtId="0" fontId="47" fillId="0" borderId="5" xfId="0" applyFont="1" applyBorder="1">
      <alignment vertical="center"/>
    </xf>
    <xf numFmtId="0" fontId="47" fillId="0" borderId="8" xfId="0" applyFont="1" applyBorder="1">
      <alignment vertical="center"/>
    </xf>
    <xf numFmtId="0" fontId="47" fillId="0" borderId="9" xfId="0" applyFont="1" applyBorder="1">
      <alignment vertical="center"/>
    </xf>
    <xf numFmtId="0" fontId="35" fillId="0" borderId="0" xfId="0" applyFont="1" applyFill="1">
      <alignment vertical="center"/>
    </xf>
    <xf numFmtId="0" fontId="35" fillId="0" borderId="0" xfId="0" applyFont="1" applyFill="1" applyBorder="1" applyAlignment="1">
      <alignment horizontal="left" vertical="center"/>
    </xf>
    <xf numFmtId="0" fontId="35" fillId="2" borderId="0" xfId="0" applyFont="1" applyFill="1" applyAlignment="1">
      <alignment vertical="center" wrapText="1"/>
    </xf>
    <xf numFmtId="0" fontId="35" fillId="2" borderId="6" xfId="0" applyFont="1" applyFill="1" applyBorder="1">
      <alignment vertical="center"/>
    </xf>
    <xf numFmtId="0" fontId="42" fillId="0" borderId="0" xfId="0" applyFont="1" applyFill="1" applyAlignment="1">
      <alignment horizontal="right" vertical="center"/>
    </xf>
    <xf numFmtId="0" fontId="35" fillId="0" borderId="0" xfId="0" applyFont="1" applyFill="1" applyAlignment="1">
      <alignment horizontal="left" vertical="center" wrapText="1"/>
    </xf>
    <xf numFmtId="0" fontId="4" fillId="0" borderId="1" xfId="0" applyFont="1" applyBorder="1" applyAlignment="1">
      <alignment horizontal="center" vertical="center"/>
    </xf>
    <xf numFmtId="0" fontId="4" fillId="2" borderId="1" xfId="0" applyFont="1" applyFill="1" applyBorder="1">
      <alignment vertical="center"/>
    </xf>
    <xf numFmtId="0" fontId="5" fillId="0" borderId="0" xfId="0" applyFont="1" applyAlignment="1">
      <alignment horizontal="center" vertical="center"/>
    </xf>
    <xf numFmtId="0" fontId="11" fillId="0" borderId="4" xfId="1" applyFont="1" applyBorder="1" applyAlignment="1">
      <alignment horizontal="center" vertical="center" textRotation="255" shrinkToFit="1"/>
    </xf>
    <xf numFmtId="0" fontId="11" fillId="0" borderId="29" xfId="1" applyFont="1" applyBorder="1" applyAlignment="1">
      <alignment horizontal="center" vertical="center" textRotation="255" shrinkToFit="1"/>
    </xf>
    <xf numFmtId="0" fontId="11" fillId="0" borderId="32" xfId="1" applyFont="1" applyBorder="1" applyAlignment="1">
      <alignment horizontal="center" vertical="center" textRotation="255" shrinkToFit="1"/>
    </xf>
    <xf numFmtId="0" fontId="11" fillId="0" borderId="0" xfId="1" applyFont="1" applyBorder="1" applyAlignment="1">
      <alignment horizontal="center" vertical="center" wrapText="1" shrinkToFit="1"/>
    </xf>
    <xf numFmtId="0" fontId="11" fillId="0" borderId="0" xfId="1" applyFont="1" applyBorder="1" applyAlignment="1">
      <alignment horizontal="center" vertical="center" shrinkToFit="1"/>
    </xf>
    <xf numFmtId="0" fontId="11" fillId="0" borderId="1"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1" xfId="1" applyFont="1" applyBorder="1" applyAlignment="1">
      <alignment horizontal="center" vertical="center" wrapText="1" shrinkToFit="1"/>
    </xf>
    <xf numFmtId="0" fontId="11" fillId="0" borderId="7" xfId="1" applyFont="1" applyBorder="1" applyAlignment="1">
      <alignment horizontal="center" vertical="center" shrinkToFit="1"/>
    </xf>
    <xf numFmtId="0" fontId="11" fillId="4" borderId="0" xfId="1" applyFont="1" applyFill="1" applyBorder="1" applyAlignment="1">
      <alignment horizontal="center" vertical="center" wrapText="1" shrinkToFit="1"/>
    </xf>
    <xf numFmtId="0" fontId="11" fillId="4" borderId="0" xfId="1" applyFont="1" applyFill="1" applyBorder="1" applyAlignment="1">
      <alignment horizontal="center" vertical="center" shrinkToFit="1"/>
    </xf>
    <xf numFmtId="178" fontId="7" fillId="4" borderId="25" xfId="1" applyNumberFormat="1" applyFont="1" applyFill="1" applyBorder="1" applyAlignment="1">
      <alignment horizontal="center" vertical="center" shrinkToFit="1"/>
    </xf>
    <xf numFmtId="0" fontId="7" fillId="4" borderId="5" xfId="1" applyFont="1" applyFill="1" applyBorder="1" applyAlignment="1">
      <alignment horizontal="center" vertical="center"/>
    </xf>
    <xf numFmtId="178" fontId="18" fillId="0" borderId="22" xfId="2" applyNumberFormat="1" applyFont="1" applyBorder="1" applyAlignment="1">
      <alignment horizontal="center" vertical="center"/>
    </xf>
    <xf numFmtId="178" fontId="18" fillId="0" borderId="0" xfId="2" applyNumberFormat="1" applyFont="1" applyBorder="1" applyAlignment="1">
      <alignment horizontal="center" vertical="center"/>
    </xf>
    <xf numFmtId="178" fontId="7" fillId="4" borderId="27" xfId="1" applyNumberFormat="1" applyFont="1" applyFill="1" applyBorder="1" applyAlignment="1">
      <alignment horizontal="center" vertical="center" shrinkToFit="1"/>
    </xf>
    <xf numFmtId="0" fontId="7" fillId="4" borderId="28" xfId="1" applyFont="1" applyFill="1" applyBorder="1" applyAlignment="1">
      <alignment horizontal="center" vertical="center"/>
    </xf>
    <xf numFmtId="178" fontId="11" fillId="0" borderId="22" xfId="2" applyNumberFormat="1" applyFont="1" applyBorder="1" applyAlignment="1">
      <alignment horizontal="center" vertical="center"/>
    </xf>
    <xf numFmtId="178" fontId="11" fillId="0" borderId="0" xfId="2" applyNumberFormat="1" applyFont="1" applyBorder="1" applyAlignment="1">
      <alignment horizontal="center" vertical="center"/>
    </xf>
    <xf numFmtId="178" fontId="7" fillId="4" borderId="16" xfId="1" applyNumberFormat="1" applyFont="1" applyFill="1" applyBorder="1" applyAlignment="1">
      <alignment horizontal="center" vertical="center" shrinkToFit="1"/>
    </xf>
    <xf numFmtId="178" fontId="7" fillId="4" borderId="18" xfId="1" applyNumberFormat="1" applyFont="1" applyFill="1" applyBorder="1" applyAlignment="1">
      <alignment horizontal="center" vertical="center" shrinkToFit="1"/>
    </xf>
    <xf numFmtId="178" fontId="7" fillId="0" borderId="22" xfId="1" applyNumberFormat="1" applyFont="1" applyBorder="1" applyAlignment="1">
      <alignment horizontal="center" vertical="center" shrinkToFit="1"/>
    </xf>
    <xf numFmtId="178" fontId="7" fillId="0" borderId="0" xfId="1" applyNumberFormat="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20" xfId="1" applyFont="1" applyBorder="1" applyAlignment="1">
      <alignment horizontal="center" vertical="center" wrapText="1" shrinkToFit="1"/>
    </xf>
    <xf numFmtId="0" fontId="6" fillId="0" borderId="21" xfId="1" applyFont="1" applyBorder="1" applyAlignment="1">
      <alignment vertical="center"/>
    </xf>
    <xf numFmtId="0" fontId="6" fillId="0" borderId="24" xfId="1" applyFont="1" applyBorder="1" applyAlignment="1">
      <alignment vertical="center"/>
    </xf>
    <xf numFmtId="0" fontId="6" fillId="0" borderId="2" xfId="1" applyFont="1" applyBorder="1" applyAlignment="1">
      <alignment vertical="center"/>
    </xf>
    <xf numFmtId="0" fontId="11" fillId="0" borderId="22" xfId="1" applyFont="1" applyBorder="1" applyAlignment="1">
      <alignment horizontal="center" vertical="center" wrapText="1" shrinkToFit="1"/>
    </xf>
    <xf numFmtId="0" fontId="7" fillId="0" borderId="0" xfId="1" applyFont="1" applyAlignment="1">
      <alignment horizontal="left" vertical="center" shrinkToFit="1"/>
    </xf>
    <xf numFmtId="0" fontId="13" fillId="0" borderId="0" xfId="1" applyFont="1" applyAlignment="1" applyProtection="1">
      <alignment horizontal="center" vertical="center" shrinkToFit="1"/>
      <protection locked="0"/>
    </xf>
    <xf numFmtId="0" fontId="6" fillId="0" borderId="0" xfId="1" applyFont="1" applyAlignment="1">
      <alignment vertical="center"/>
    </xf>
    <xf numFmtId="0" fontId="10" fillId="0" borderId="0" xfId="1" applyFont="1" applyAlignment="1">
      <alignment horizontal="right" vertical="center" shrinkToFit="1"/>
    </xf>
    <xf numFmtId="0" fontId="8" fillId="0" borderId="0" xfId="1" applyFont="1" applyAlignment="1">
      <alignment vertical="center"/>
    </xf>
    <xf numFmtId="180" fontId="8" fillId="4" borderId="18" xfId="1" applyNumberFormat="1" applyFont="1" applyFill="1" applyBorder="1" applyAlignment="1">
      <alignment horizontal="center" vertical="center"/>
    </xf>
    <xf numFmtId="180" fontId="8" fillId="4" borderId="19" xfId="1" applyNumberFormat="1" applyFont="1" applyFill="1" applyBorder="1" applyAlignment="1">
      <alignment horizontal="center" vertical="center"/>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25" fillId="0" borderId="4" xfId="4" applyBorder="1" applyAlignment="1">
      <alignment horizontal="center" vertical="center" wrapText="1"/>
    </xf>
    <xf numFmtId="0" fontId="25" fillId="0" borderId="32" xfId="4" applyBorder="1" applyAlignment="1">
      <alignment horizontal="center" vertical="center" wrapText="1"/>
    </xf>
    <xf numFmtId="0" fontId="35" fillId="0" borderId="1" xfId="0" applyFont="1" applyBorder="1" applyAlignment="1">
      <alignment horizontal="center" vertical="center" wrapText="1"/>
    </xf>
    <xf numFmtId="0" fontId="35" fillId="2" borderId="1" xfId="0" applyFont="1" applyFill="1" applyBorder="1" applyAlignment="1">
      <alignment horizontal="center" vertical="center"/>
    </xf>
    <xf numFmtId="0" fontId="35" fillId="2" borderId="13" xfId="0" applyFont="1" applyFill="1" applyBorder="1" applyAlignment="1">
      <alignment horizontal="center" vertical="center"/>
    </xf>
    <xf numFmtId="0" fontId="35" fillId="0" borderId="0" xfId="0" applyFont="1" applyFill="1" applyAlignment="1">
      <alignment vertical="center" wrapText="1"/>
    </xf>
  </cellXfs>
  <cellStyles count="5">
    <cellStyle name="桁区切り" xfId="3" builtinId="6"/>
    <cellStyle name="桁区切り 2" xfId="2" xr:uid="{00000000-0005-0000-0000-000001000000}"/>
    <cellStyle name="標準" xfId="0" builtinId="0"/>
    <cellStyle name="標準 2" xfId="1"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2</xdr:col>
      <xdr:colOff>1438275</xdr:colOff>
      <xdr:row>21</xdr:row>
      <xdr:rowOff>876300</xdr:rowOff>
    </xdr:from>
    <xdr:to>
      <xdr:col>2</xdr:col>
      <xdr:colOff>5638800</xdr:colOff>
      <xdr:row>21</xdr:row>
      <xdr:rowOff>876302</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flipV="1">
          <a:off x="5038725" y="17249775"/>
          <a:ext cx="4200525" cy="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20</xdr:row>
      <xdr:rowOff>361950</xdr:rowOff>
    </xdr:from>
    <xdr:to>
      <xdr:col>2</xdr:col>
      <xdr:colOff>590549</xdr:colOff>
      <xdr:row>21</xdr:row>
      <xdr:rowOff>752475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771900" y="15725775"/>
          <a:ext cx="419099" cy="1400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賃貸借契約</a:t>
          </a:r>
        </a:p>
      </xdr:txBody>
    </xdr:sp>
    <xdr:clientData/>
  </xdr:twoCellAnchor>
  <xdr:twoCellAnchor>
    <xdr:from>
      <xdr:col>2</xdr:col>
      <xdr:colOff>800100</xdr:colOff>
      <xdr:row>20</xdr:row>
      <xdr:rowOff>361950</xdr:rowOff>
    </xdr:from>
    <xdr:to>
      <xdr:col>2</xdr:col>
      <xdr:colOff>1219199</xdr:colOff>
      <xdr:row>21</xdr:row>
      <xdr:rowOff>752475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400550" y="15725775"/>
          <a:ext cx="419099" cy="14001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職員の入居</a:t>
          </a:r>
        </a:p>
      </xdr:txBody>
    </xdr:sp>
    <xdr:clientData/>
  </xdr:twoCellAnchor>
  <xdr:twoCellAnchor>
    <xdr:from>
      <xdr:col>2</xdr:col>
      <xdr:colOff>1438275</xdr:colOff>
      <xdr:row>20</xdr:row>
      <xdr:rowOff>342900</xdr:rowOff>
    </xdr:from>
    <xdr:to>
      <xdr:col>2</xdr:col>
      <xdr:colOff>1895475</xdr:colOff>
      <xdr:row>21</xdr:row>
      <xdr:rowOff>762000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038725" y="15706725"/>
          <a:ext cx="457200" cy="14287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雇用開始日</a:t>
          </a:r>
        </a:p>
      </xdr:txBody>
    </xdr:sp>
    <xdr:clientData/>
  </xdr:twoCellAnchor>
  <xdr:twoCellAnchor>
    <xdr:from>
      <xdr:col>2</xdr:col>
      <xdr:colOff>5181600</xdr:colOff>
      <xdr:row>20</xdr:row>
      <xdr:rowOff>304800</xdr:rowOff>
    </xdr:from>
    <xdr:to>
      <xdr:col>2</xdr:col>
      <xdr:colOff>5638800</xdr:colOff>
      <xdr:row>21</xdr:row>
      <xdr:rowOff>695325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782050" y="15668625"/>
          <a:ext cx="457200" cy="14001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退　職　日</a:t>
          </a:r>
        </a:p>
      </xdr:txBody>
    </xdr:sp>
    <xdr:clientData/>
  </xdr:twoCellAnchor>
  <xdr:twoCellAnchor>
    <xdr:from>
      <xdr:col>2</xdr:col>
      <xdr:colOff>5905500</xdr:colOff>
      <xdr:row>20</xdr:row>
      <xdr:rowOff>276225</xdr:rowOff>
    </xdr:from>
    <xdr:to>
      <xdr:col>2</xdr:col>
      <xdr:colOff>6343650</xdr:colOff>
      <xdr:row>21</xdr:row>
      <xdr:rowOff>704850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505950" y="15640050"/>
          <a:ext cx="438150" cy="14382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職員の退居</a:t>
          </a:r>
        </a:p>
      </xdr:txBody>
    </xdr:sp>
    <xdr:clientData/>
  </xdr:twoCellAnchor>
  <xdr:twoCellAnchor>
    <xdr:from>
      <xdr:col>2</xdr:col>
      <xdr:colOff>2619375</xdr:colOff>
      <xdr:row>20</xdr:row>
      <xdr:rowOff>142875</xdr:rowOff>
    </xdr:from>
    <xdr:to>
      <xdr:col>2</xdr:col>
      <xdr:colOff>4381500</xdr:colOff>
      <xdr:row>21</xdr:row>
      <xdr:rowOff>657225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6219825" y="15506700"/>
          <a:ext cx="1762125" cy="1524000"/>
        </a:xfrm>
        <a:prstGeom prst="wedgeRoundRectCallout">
          <a:avLst>
            <a:gd name="adj1" fmla="val -47860"/>
            <a:gd name="adj2" fmla="val 53125"/>
            <a:gd name="adj3" fmla="val 16667"/>
          </a:avLst>
        </a:prstGeom>
        <a:noFill/>
        <a:ln w="762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2647951</xdr:colOff>
      <xdr:row>20</xdr:row>
      <xdr:rowOff>304800</xdr:rowOff>
    </xdr:from>
    <xdr:to>
      <xdr:col>2</xdr:col>
      <xdr:colOff>4410075</xdr:colOff>
      <xdr:row>21</xdr:row>
      <xdr:rowOff>600075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248401" y="15668625"/>
          <a:ext cx="1762124" cy="1304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条件を満たした介護職員が入居してから退職又は退居するまでが補助対象期間（この内容申請書の添付資料で確認する）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808363</xdr:colOff>
      <xdr:row>18</xdr:row>
      <xdr:rowOff>279400</xdr:rowOff>
    </xdr:from>
    <xdr:to>
      <xdr:col>10</xdr:col>
      <xdr:colOff>12700</xdr:colOff>
      <xdr:row>18</xdr:row>
      <xdr:rowOff>292100</xdr:rowOff>
    </xdr:to>
    <xdr:cxnSp macro="">
      <xdr:nvCxnSpPr>
        <xdr:cNvPr id="2" name="直線コネクタ 1">
          <a:extLst>
            <a:ext uri="{FF2B5EF4-FFF2-40B4-BE49-F238E27FC236}">
              <a16:creationId xmlns:a16="http://schemas.microsoft.com/office/drawing/2014/main" id="{00000000-0008-0000-3000-000002000000}"/>
            </a:ext>
          </a:extLst>
        </xdr:cNvPr>
        <xdr:cNvCxnSpPr>
          <a:stCxn id="6" idx="1"/>
        </xdr:cNvCxnSpPr>
      </xdr:nvCxnSpPr>
      <xdr:spPr>
        <a:xfrm flipV="1">
          <a:off x="2827663" y="7023100"/>
          <a:ext cx="6652887" cy="127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944359</xdr:colOff>
      <xdr:row>25</xdr:row>
      <xdr:rowOff>101600</xdr:rowOff>
    </xdr:from>
    <xdr:to>
      <xdr:col>10</xdr:col>
      <xdr:colOff>0</xdr:colOff>
      <xdr:row>25</xdr:row>
      <xdr:rowOff>127000</xdr:rowOff>
    </xdr:to>
    <xdr:cxnSp macro="">
      <xdr:nvCxnSpPr>
        <xdr:cNvPr id="3" name="直線コネクタ 2">
          <a:extLst>
            <a:ext uri="{FF2B5EF4-FFF2-40B4-BE49-F238E27FC236}">
              <a16:creationId xmlns:a16="http://schemas.microsoft.com/office/drawing/2014/main" id="{00000000-0008-0000-3000-000003000000}"/>
            </a:ext>
          </a:extLst>
        </xdr:cNvPr>
        <xdr:cNvCxnSpPr/>
      </xdr:nvCxnSpPr>
      <xdr:spPr>
        <a:xfrm flipV="1">
          <a:off x="2963659" y="9055100"/>
          <a:ext cx="6504191" cy="254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13</xdr:row>
      <xdr:rowOff>38100</xdr:rowOff>
    </xdr:from>
    <xdr:to>
      <xdr:col>10</xdr:col>
      <xdr:colOff>25400</xdr:colOff>
      <xdr:row>25</xdr:row>
      <xdr:rowOff>114300</xdr:rowOff>
    </xdr:to>
    <xdr:cxnSp macro="">
      <xdr:nvCxnSpPr>
        <xdr:cNvPr id="4" name="直線矢印コネクタ 3">
          <a:extLst>
            <a:ext uri="{FF2B5EF4-FFF2-40B4-BE49-F238E27FC236}">
              <a16:creationId xmlns:a16="http://schemas.microsoft.com/office/drawing/2014/main" id="{00000000-0008-0000-3000-000004000000}"/>
            </a:ext>
          </a:extLst>
        </xdr:cNvPr>
        <xdr:cNvCxnSpPr/>
      </xdr:nvCxnSpPr>
      <xdr:spPr>
        <a:xfrm flipV="1">
          <a:off x="9467850" y="4924425"/>
          <a:ext cx="25400" cy="414337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88900</xdr:colOff>
      <xdr:row>15</xdr:row>
      <xdr:rowOff>203200</xdr:rowOff>
    </xdr:from>
    <xdr:to>
      <xdr:col>11</xdr:col>
      <xdr:colOff>342900</xdr:colOff>
      <xdr:row>25</xdr:row>
      <xdr:rowOff>114300</xdr:rowOff>
    </xdr:to>
    <xdr:sp macro="" textlink="" fLocksText="0">
      <xdr:nvSpPr>
        <xdr:cNvPr id="5" name="正方形/長方形 4">
          <a:extLst>
            <a:ext uri="{FF2B5EF4-FFF2-40B4-BE49-F238E27FC236}">
              <a16:creationId xmlns:a16="http://schemas.microsoft.com/office/drawing/2014/main" id="{00000000-0008-0000-3000-000005000000}"/>
            </a:ext>
          </a:extLst>
        </xdr:cNvPr>
        <xdr:cNvSpPr/>
      </xdr:nvSpPr>
      <xdr:spPr>
        <a:xfrm>
          <a:off x="9556750" y="5756275"/>
          <a:ext cx="1016000" cy="3311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1800" b="1">
              <a:solidFill>
                <a:sysClr val="windowText" lastClr="000000"/>
              </a:solidFill>
            </a:rPr>
            <a:t>◎低い方の金額を選択</a:t>
          </a:r>
          <a:endParaRPr kumimoji="1" lang="ja-JP" altLang="en-US" sz="1800" b="1"/>
        </a:p>
      </xdr:txBody>
    </xdr:sp>
    <xdr:clientData/>
  </xdr:twoCellAnchor>
  <xdr:twoCellAnchor>
    <xdr:from>
      <xdr:col>1</xdr:col>
      <xdr:colOff>1549400</xdr:colOff>
      <xdr:row>18</xdr:row>
      <xdr:rowOff>50800</xdr:rowOff>
    </xdr:from>
    <xdr:to>
      <xdr:col>2</xdr:col>
      <xdr:colOff>1600200</xdr:colOff>
      <xdr:row>18</xdr:row>
      <xdr:rowOff>292100</xdr:rowOff>
    </xdr:to>
    <xdr:sp macro="" textlink="" fLocksText="0">
      <xdr:nvSpPr>
        <xdr:cNvPr id="6" name="右中かっこ 5">
          <a:extLst>
            <a:ext uri="{FF2B5EF4-FFF2-40B4-BE49-F238E27FC236}">
              <a16:creationId xmlns:a16="http://schemas.microsoft.com/office/drawing/2014/main" id="{00000000-0008-0000-3000-000006000000}"/>
            </a:ext>
          </a:extLst>
        </xdr:cNvPr>
        <xdr:cNvSpPr/>
      </xdr:nvSpPr>
      <xdr:spPr>
        <a:xfrm rot="5400000">
          <a:off x="2692400" y="6108700"/>
          <a:ext cx="241300" cy="1612900"/>
        </a:xfrm>
        <a:prstGeom prst="rightBrace">
          <a:avLst>
            <a:gd name="adj1" fmla="val 11280"/>
            <a:gd name="adj2" fmla="val 49094"/>
          </a:avLst>
        </a:prstGeom>
        <a:noFill/>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1524000</xdr:colOff>
      <xdr:row>24</xdr:row>
      <xdr:rowOff>50800</xdr:rowOff>
    </xdr:from>
    <xdr:to>
      <xdr:col>3</xdr:col>
      <xdr:colOff>241300</xdr:colOff>
      <xdr:row>25</xdr:row>
      <xdr:rowOff>114300</xdr:rowOff>
    </xdr:to>
    <xdr:sp macro="" textlink="" fLocksText="0">
      <xdr:nvSpPr>
        <xdr:cNvPr id="7" name="右中かっこ 6">
          <a:extLst>
            <a:ext uri="{FF2B5EF4-FFF2-40B4-BE49-F238E27FC236}">
              <a16:creationId xmlns:a16="http://schemas.microsoft.com/office/drawing/2014/main" id="{00000000-0008-0000-3000-000007000000}"/>
            </a:ext>
          </a:extLst>
        </xdr:cNvPr>
        <xdr:cNvSpPr/>
      </xdr:nvSpPr>
      <xdr:spPr>
        <a:xfrm rot="5400000">
          <a:off x="2736850" y="7915275"/>
          <a:ext cx="396875" cy="1908175"/>
        </a:xfrm>
        <a:prstGeom prst="rightBrace">
          <a:avLst>
            <a:gd name="adj1" fmla="val 11280"/>
            <a:gd name="adj2" fmla="val 49094"/>
          </a:avLst>
        </a:prstGeom>
        <a:noFill/>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xml"/><Relationship Id="rId1" Type="http://schemas.openxmlformats.org/officeDocument/2006/relationships/printerSettings" Target="../printerSettings/printerSettings46.bin"/><Relationship Id="rId4" Type="http://schemas.openxmlformats.org/officeDocument/2006/relationships/comments" Target="../comments2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workbookViewId="0">
      <selection activeCell="E40" sqref="E40"/>
    </sheetView>
  </sheetViews>
  <sheetFormatPr defaultRowHeight="14.25"/>
  <sheetData/>
  <phoneticPr fontId="2"/>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S32"/>
  <sheetViews>
    <sheetView view="pageBreakPreview" zoomScale="85" zoomScaleNormal="100" zoomScaleSheetLayoutView="85" workbookViewId="0">
      <selection activeCell="B4" sqref="B4:Q4"/>
    </sheetView>
  </sheetViews>
  <sheetFormatPr defaultRowHeight="14.25" outlineLevelCol="1"/>
  <cols>
    <col min="1" max="1" width="1.625" style="142" customWidth="1"/>
    <col min="2" max="2" width="6.375" style="142" customWidth="1"/>
    <col min="3" max="3" width="16.37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117</v>
      </c>
      <c r="C2" s="143"/>
      <c r="Q2" s="144"/>
      <c r="R2" s="145"/>
    </row>
    <row r="3" spans="1:19">
      <c r="A3" s="143"/>
      <c r="B3" s="143"/>
      <c r="C3" s="143"/>
      <c r="Q3" s="231" t="s">
        <v>165</v>
      </c>
      <c r="R3" s="232"/>
    </row>
    <row r="4" spans="1:19">
      <c r="B4" s="230" t="s">
        <v>301</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G7" s="234"/>
      <c r="H7" s="234"/>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別紙③!F20</f>
        <v>0</v>
      </c>
      <c r="C17" s="246"/>
      <c r="D17" s="246"/>
      <c r="E17" s="247"/>
      <c r="F17" s="248">
        <f>別紙③!G20</f>
        <v>0</v>
      </c>
      <c r="G17" s="248"/>
      <c r="H17" s="245">
        <f>SUM(B17:G17)</f>
        <v>0</v>
      </c>
      <c r="I17" s="247"/>
      <c r="J17" s="245">
        <f>別紙③!N20</f>
        <v>0</v>
      </c>
      <c r="K17" s="247"/>
      <c r="L17" s="245">
        <f>別紙③!O20</f>
        <v>0</v>
      </c>
      <c r="M17" s="247"/>
      <c r="N17" s="245">
        <f>別紙③!P20</f>
        <v>0</v>
      </c>
      <c r="O17" s="246"/>
      <c r="P17" s="247"/>
      <c r="Q17" s="248">
        <f>別紙③!Q20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ht="48" customHeight="1">
      <c r="B20" s="238" t="s">
        <v>132</v>
      </c>
      <c r="C20" s="238"/>
      <c r="D20" s="239"/>
      <c r="E20" s="239"/>
      <c r="F20" s="239"/>
      <c r="G20" s="244"/>
      <c r="H20" s="244"/>
      <c r="I20" s="244"/>
      <c r="J20" s="244"/>
      <c r="K20" s="244"/>
      <c r="L20" s="244"/>
      <c r="M20" s="244"/>
      <c r="N20" s="244"/>
      <c r="O20" s="244"/>
      <c r="P20" s="244"/>
      <c r="Q20" s="244"/>
      <c r="R20" s="244"/>
    </row>
    <row r="21" spans="2:18">
      <c r="B21" s="156"/>
      <c r="C21" s="156"/>
      <c r="D21" s="157"/>
      <c r="E21" s="157"/>
      <c r="F21" s="157"/>
      <c r="G21" s="157"/>
      <c r="H21" s="157"/>
      <c r="I21" s="157"/>
      <c r="J21" s="157"/>
      <c r="K21" s="157"/>
      <c r="L21" s="157"/>
      <c r="M21" s="157"/>
      <c r="N21" s="157"/>
      <c r="O21" s="157"/>
      <c r="P21" s="157"/>
      <c r="Q21" s="157"/>
      <c r="R21" s="157"/>
    </row>
    <row r="22" spans="2:18">
      <c r="B22" s="235" t="s">
        <v>14</v>
      </c>
      <c r="C22" s="236"/>
      <c r="D22" s="236"/>
      <c r="E22" s="237"/>
      <c r="F22" s="236" t="s">
        <v>15</v>
      </c>
      <c r="G22" s="236"/>
      <c r="H22" s="236"/>
      <c r="I22" s="237"/>
      <c r="J22" s="157"/>
      <c r="K22" s="157"/>
      <c r="L22" s="157"/>
      <c r="M22" s="157"/>
      <c r="N22" s="157"/>
      <c r="O22" s="157"/>
      <c r="P22" s="157"/>
      <c r="Q22" s="157"/>
      <c r="R22" s="157"/>
    </row>
    <row r="23" spans="2:18">
      <c r="B23" s="159" t="s">
        <v>16</v>
      </c>
      <c r="C23" s="160"/>
      <c r="D23" s="249">
        <f>①!D23</f>
        <v>0</v>
      </c>
      <c r="E23" s="250"/>
      <c r="F23" s="160" t="s">
        <v>18</v>
      </c>
      <c r="G23" s="160"/>
      <c r="H23" s="249">
        <f>①!H23</f>
        <v>0</v>
      </c>
      <c r="I23" s="250"/>
      <c r="J23" s="157"/>
      <c r="K23" s="157"/>
      <c r="L23" s="157"/>
      <c r="M23" s="157"/>
      <c r="N23" s="157"/>
      <c r="O23" s="157"/>
      <c r="P23" s="157"/>
      <c r="Q23" s="157"/>
      <c r="R23" s="157"/>
    </row>
    <row r="24" spans="2:18">
      <c r="B24" s="161" t="s">
        <v>150</v>
      </c>
      <c r="C24" s="160"/>
      <c r="D24" s="249">
        <f>①!D24</f>
        <v>0</v>
      </c>
      <c r="E24" s="250"/>
      <c r="F24" s="160" t="s">
        <v>19</v>
      </c>
      <c r="G24" s="160"/>
      <c r="H24" s="249">
        <f>①!H24</f>
        <v>0</v>
      </c>
      <c r="I24" s="250"/>
      <c r="J24" s="157"/>
      <c r="K24" s="157"/>
      <c r="L24" s="157"/>
      <c r="M24" s="157"/>
      <c r="N24" s="157"/>
      <c r="O24" s="157"/>
      <c r="P24" s="157"/>
      <c r="Q24" s="157"/>
      <c r="R24" s="157"/>
    </row>
    <row r="25" spans="2:18">
      <c r="B25" s="161" t="s">
        <v>128</v>
      </c>
      <c r="C25" s="162"/>
      <c r="D25" s="249">
        <f>①!D25</f>
        <v>0</v>
      </c>
      <c r="E25" s="250"/>
      <c r="F25" s="163" t="s">
        <v>48</v>
      </c>
      <c r="G25" s="162"/>
      <c r="H25" s="253"/>
      <c r="I25" s="254"/>
      <c r="J25" s="157"/>
      <c r="K25" s="157"/>
      <c r="L25" s="157"/>
      <c r="M25" s="157"/>
      <c r="N25" s="157"/>
      <c r="O25" s="157"/>
      <c r="P25" s="157"/>
      <c r="Q25" s="157"/>
      <c r="R25" s="157"/>
    </row>
    <row r="26" spans="2:18" ht="15" thickBot="1">
      <c r="B26" s="164" t="s">
        <v>129</v>
      </c>
      <c r="C26" s="165"/>
      <c r="D26" s="255">
        <f>①!D26</f>
        <v>0</v>
      </c>
      <c r="E26" s="256"/>
      <c r="F26" s="166"/>
      <c r="G26" s="165"/>
      <c r="H26" s="167"/>
      <c r="I26" s="168"/>
      <c r="J26" s="157"/>
      <c r="K26" s="157"/>
      <c r="L26" s="157"/>
      <c r="M26" s="157"/>
      <c r="N26" s="157"/>
      <c r="O26" s="157"/>
      <c r="P26" s="157"/>
      <c r="Q26" s="157"/>
      <c r="R26" s="157"/>
    </row>
    <row r="27" spans="2:18" ht="15" thickTop="1">
      <c r="B27" s="169" t="s">
        <v>17</v>
      </c>
      <c r="C27" s="170"/>
      <c r="D27" s="251">
        <f>①!D27</f>
        <v>0</v>
      </c>
      <c r="E27" s="252"/>
      <c r="F27" s="170" t="s">
        <v>20</v>
      </c>
      <c r="G27" s="170"/>
      <c r="H27" s="251">
        <f>①!H27</f>
        <v>0</v>
      </c>
      <c r="I27" s="252"/>
      <c r="J27" s="157"/>
      <c r="K27" s="157"/>
      <c r="L27" s="157"/>
      <c r="M27" s="157"/>
      <c r="N27" s="157"/>
      <c r="O27" s="157"/>
      <c r="P27" s="157"/>
      <c r="Q27" s="157"/>
      <c r="R27" s="157"/>
    </row>
    <row r="30" spans="2:18" ht="14.25" customHeight="1"/>
    <row r="31" spans="2:18">
      <c r="C31" s="143" t="s">
        <v>189</v>
      </c>
    </row>
    <row r="32" spans="2:18">
      <c r="C32"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Q16:R16"/>
    <mergeCell ref="Q17:R17"/>
    <mergeCell ref="B22:E22"/>
    <mergeCell ref="F22:I22"/>
    <mergeCell ref="D23:E23"/>
    <mergeCell ref="H23:I23"/>
    <mergeCell ref="F17:G17"/>
    <mergeCell ref="H17:I17"/>
    <mergeCell ref="J17:K17"/>
    <mergeCell ref="L17:M17"/>
    <mergeCell ref="N17:P17"/>
    <mergeCell ref="B19:F19"/>
    <mergeCell ref="G19:R19"/>
    <mergeCell ref="B20:F20"/>
    <mergeCell ref="G20:R20"/>
    <mergeCell ref="B17:E17"/>
    <mergeCell ref="D27:E27"/>
    <mergeCell ref="H27:I27"/>
    <mergeCell ref="D24:E24"/>
    <mergeCell ref="H24:I24"/>
    <mergeCell ref="D25:E25"/>
    <mergeCell ref="H25:I25"/>
    <mergeCell ref="D26:E26"/>
  </mergeCells>
  <phoneticPr fontId="2"/>
  <dataValidations count="1">
    <dataValidation type="list" allowBlank="1" showInputMessage="1" showErrorMessage="1" sqref="C11:C15" xr:uid="{00000000-0002-0000-0900-000000000000}">
      <formula1>$C$31:$C$32</formula1>
    </dataValidation>
  </dataValidations>
  <pageMargins left="0.25" right="0.25" top="0.75" bottom="0.75" header="0.3" footer="0.3"/>
  <pageSetup paperSize="9" scale="81" orientation="landscape"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R24"/>
  <sheetViews>
    <sheetView view="pageBreakPreview" zoomScaleNormal="85" zoomScaleSheetLayoutView="100" workbookViewId="0">
      <selection activeCell="G8" sqref="G8"/>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133</v>
      </c>
      <c r="C2" s="143"/>
      <c r="D2" s="143"/>
      <c r="E2" s="143"/>
    </row>
    <row r="3" spans="1:18">
      <c r="A3" s="143"/>
      <c r="B3" s="143"/>
      <c r="C3" s="143"/>
      <c r="D3" s="143"/>
      <c r="E3" s="143"/>
      <c r="P3" s="230" t="s">
        <v>165</v>
      </c>
      <c r="Q3" s="257"/>
    </row>
    <row r="4" spans="1:18">
      <c r="B4" s="230" t="s">
        <v>138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IF(COUNTIF(③!C11,"*４*"),"〇","")</f>
        <v/>
      </c>
      <c r="J7" s="172" t="str">
        <f>IF(COUNTIF(③!C12,"*４年*"),"〇","")</f>
        <v/>
      </c>
      <c r="K7" s="172" t="str">
        <f>IF(COUNTIF(③!C13,"*４年*"),"〇","")</f>
        <v/>
      </c>
      <c r="L7" s="172" t="str">
        <f>IF(COUNTIF(③!C14,"*４年*"),"〇","")</f>
        <v/>
      </c>
      <c r="M7" s="172" t="str">
        <f>IF(COUNTIF(③!C14,"*４年*"),"〇","")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S31"/>
  <sheetViews>
    <sheetView view="pageBreakPreview" zoomScale="85" zoomScaleNormal="100" zoomScaleSheetLayoutView="85" workbookViewId="0">
      <selection activeCell="B4" sqref="B4:Q4"/>
    </sheetView>
  </sheetViews>
  <sheetFormatPr defaultRowHeight="14.25" outlineLevelCol="1"/>
  <cols>
    <col min="1" max="1" width="1.625" style="142" customWidth="1"/>
    <col min="2" max="2" width="6.375" style="142" customWidth="1"/>
    <col min="3" max="3" width="16.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117</v>
      </c>
      <c r="C2" s="143"/>
      <c r="Q2" s="144"/>
      <c r="R2" s="145"/>
    </row>
    <row r="3" spans="1:19">
      <c r="A3" s="143"/>
      <c r="B3" s="143"/>
      <c r="C3" s="143"/>
      <c r="Q3" s="231" t="s">
        <v>166</v>
      </c>
      <c r="R3" s="232"/>
    </row>
    <row r="4" spans="1:19">
      <c r="B4" s="230" t="s">
        <v>301</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G7" s="234"/>
      <c r="H7" s="234"/>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別紙④!F20</f>
        <v>0</v>
      </c>
      <c r="C17" s="246"/>
      <c r="D17" s="246"/>
      <c r="E17" s="247"/>
      <c r="F17" s="248">
        <f>別紙④!G20</f>
        <v>0</v>
      </c>
      <c r="G17" s="248"/>
      <c r="H17" s="245">
        <f>SUM(B17:G17)</f>
        <v>0</v>
      </c>
      <c r="I17" s="247"/>
      <c r="J17" s="245">
        <f>別紙④!N20</f>
        <v>0</v>
      </c>
      <c r="K17" s="247"/>
      <c r="L17" s="245">
        <f>別紙④!O20</f>
        <v>0</v>
      </c>
      <c r="M17" s="247"/>
      <c r="N17" s="245">
        <f>別紙④!P20</f>
        <v>0</v>
      </c>
      <c r="O17" s="246"/>
      <c r="P17" s="247"/>
      <c r="Q17" s="248">
        <f>別紙④!Q20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5" t="s">
        <v>132</v>
      </c>
      <c r="C20" s="236"/>
      <c r="D20" s="236"/>
      <c r="E20" s="236"/>
      <c r="F20" s="237"/>
      <c r="G20" s="227"/>
      <c r="H20" s="228"/>
      <c r="I20" s="228"/>
      <c r="J20" s="228"/>
      <c r="K20" s="228"/>
      <c r="L20" s="228"/>
      <c r="M20" s="228"/>
      <c r="N20" s="228"/>
      <c r="O20" s="228"/>
      <c r="P20" s="228"/>
      <c r="Q20" s="228"/>
      <c r="R20" s="229"/>
    </row>
    <row r="22" spans="2:18">
      <c r="B22" s="235" t="s">
        <v>14</v>
      </c>
      <c r="C22" s="236"/>
      <c r="D22" s="236"/>
      <c r="E22" s="237"/>
      <c r="F22" s="236" t="s">
        <v>15</v>
      </c>
      <c r="G22" s="236"/>
      <c r="H22" s="236"/>
      <c r="I22" s="237"/>
    </row>
    <row r="23" spans="2:18">
      <c r="B23" s="159" t="s">
        <v>16</v>
      </c>
      <c r="C23" s="160"/>
      <c r="D23" s="249">
        <f>①!D23</f>
        <v>0</v>
      </c>
      <c r="E23" s="250"/>
      <c r="F23" s="160" t="s">
        <v>18</v>
      </c>
      <c r="G23" s="160"/>
      <c r="H23" s="249">
        <f>①!H23</f>
        <v>0</v>
      </c>
      <c r="I23" s="250"/>
    </row>
    <row r="24" spans="2:18">
      <c r="B24" s="161" t="s">
        <v>150</v>
      </c>
      <c r="C24" s="160"/>
      <c r="D24" s="249">
        <f>①!D24</f>
        <v>0</v>
      </c>
      <c r="E24" s="250"/>
      <c r="F24" s="160" t="s">
        <v>19</v>
      </c>
      <c r="G24" s="160"/>
      <c r="H24" s="249">
        <f>①!H24</f>
        <v>0</v>
      </c>
      <c r="I24" s="250"/>
    </row>
    <row r="25" spans="2:18">
      <c r="B25" s="161" t="s">
        <v>128</v>
      </c>
      <c r="C25" s="162"/>
      <c r="D25" s="249">
        <f>①!D25</f>
        <v>0</v>
      </c>
      <c r="E25" s="250"/>
      <c r="F25" s="163" t="s">
        <v>48</v>
      </c>
      <c r="G25" s="162"/>
      <c r="H25" s="253"/>
      <c r="I25" s="254"/>
    </row>
    <row r="26" spans="2:18" ht="15" thickBot="1">
      <c r="B26" s="164" t="s">
        <v>129</v>
      </c>
      <c r="C26" s="165"/>
      <c r="D26" s="255">
        <f>①!D26</f>
        <v>0</v>
      </c>
      <c r="E26" s="256"/>
      <c r="F26" s="166"/>
      <c r="G26" s="165"/>
      <c r="H26" s="167"/>
      <c r="I26" s="168"/>
    </row>
    <row r="27" spans="2:18" ht="15" thickTop="1">
      <c r="B27" s="169" t="s">
        <v>17</v>
      </c>
      <c r="C27" s="170"/>
      <c r="D27" s="251">
        <f>①!D27</f>
        <v>0</v>
      </c>
      <c r="E27" s="252"/>
      <c r="F27" s="170" t="s">
        <v>20</v>
      </c>
      <c r="G27" s="170"/>
      <c r="H27" s="251">
        <f>①!H27</f>
        <v>0</v>
      </c>
      <c r="I27" s="252"/>
    </row>
    <row r="29" spans="2:18" ht="14.25" customHeight="1"/>
    <row r="30" spans="2:18">
      <c r="C30" s="143" t="s">
        <v>189</v>
      </c>
    </row>
    <row r="31" spans="2:18">
      <c r="C31"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Q16:R16"/>
    <mergeCell ref="N17:P17"/>
    <mergeCell ref="B19:F19"/>
    <mergeCell ref="G19:R19"/>
    <mergeCell ref="B20:F20"/>
    <mergeCell ref="G20:R20"/>
    <mergeCell ref="B17:E17"/>
    <mergeCell ref="Q17:R17"/>
    <mergeCell ref="F17:G17"/>
    <mergeCell ref="H17:I17"/>
    <mergeCell ref="J17:K17"/>
    <mergeCell ref="L17:M17"/>
    <mergeCell ref="D26:E26"/>
    <mergeCell ref="D27:E27"/>
    <mergeCell ref="H27:I27"/>
    <mergeCell ref="B22:E22"/>
    <mergeCell ref="F22:I22"/>
    <mergeCell ref="D23:E23"/>
    <mergeCell ref="H23:I23"/>
    <mergeCell ref="D24:E24"/>
    <mergeCell ref="H24:I24"/>
    <mergeCell ref="D25:E25"/>
    <mergeCell ref="H25:I25"/>
  </mergeCells>
  <phoneticPr fontId="2"/>
  <dataValidations count="1">
    <dataValidation type="list" allowBlank="1" showInputMessage="1" showErrorMessage="1" sqref="C11:C15" xr:uid="{00000000-0002-0000-0B00-000000000000}">
      <formula1>$C$30:$C$31</formula1>
    </dataValidation>
  </dataValidations>
  <pageMargins left="0.25" right="0.25" top="0.75" bottom="0.75" header="0.3" footer="0.3"/>
  <pageSetup paperSize="9" scale="81" orientation="landscape" horizontalDpi="1200" verticalDpi="12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R24"/>
  <sheetViews>
    <sheetView view="pageBreakPreview" zoomScaleNormal="85" zoomScaleSheetLayoutView="100" workbookViewId="0">
      <selection activeCell="G3" sqref="G3"/>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133</v>
      </c>
      <c r="C2" s="143"/>
      <c r="D2" s="143"/>
      <c r="E2" s="143"/>
    </row>
    <row r="3" spans="1:18">
      <c r="A3" s="143"/>
      <c r="B3" s="143"/>
      <c r="C3" s="143"/>
      <c r="D3" s="143"/>
      <c r="E3" s="143"/>
      <c r="P3" s="230" t="s">
        <v>166</v>
      </c>
      <c r="Q3" s="257"/>
    </row>
    <row r="4" spans="1:18">
      <c r="B4" s="230" t="s">
        <v>138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IF(COUNTIF(④!C11,"*４*"),"〇","")</f>
        <v/>
      </c>
      <c r="J7" s="172" t="str">
        <f>IF(COUNTIF(④!C12,"*４年*"),"〇","")</f>
        <v/>
      </c>
      <c r="K7" s="172" t="str">
        <f>IF(COUNTIF(④!C13,"*４年*"),"〇","")</f>
        <v/>
      </c>
      <c r="L7" s="172" t="str">
        <f>IF(COUNTIF(④!C14,"*４年*"),"〇","")</f>
        <v/>
      </c>
      <c r="M7" s="172" t="str">
        <f>IF(COUNTIF(④!C14,"*４年*"),"〇","")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v>0</v>
      </c>
      <c r="D19" s="180">
        <v>0</v>
      </c>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S31"/>
  <sheetViews>
    <sheetView view="pageBreakPreview" zoomScale="85" zoomScaleNormal="100" zoomScaleSheetLayoutView="85" workbookViewId="0">
      <selection activeCell="B4" sqref="B4:Q4"/>
    </sheetView>
  </sheetViews>
  <sheetFormatPr defaultRowHeight="14.25" outlineLevelCol="1"/>
  <cols>
    <col min="1" max="1" width="1.625" style="142" customWidth="1"/>
    <col min="2" max="2" width="6.375" style="142" customWidth="1"/>
    <col min="3" max="3" width="16.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117</v>
      </c>
      <c r="C2" s="143"/>
      <c r="Q2" s="144"/>
      <c r="R2" s="145"/>
    </row>
    <row r="3" spans="1:19">
      <c r="A3" s="143"/>
      <c r="B3" s="143"/>
      <c r="C3" s="143"/>
      <c r="Q3" s="231" t="s">
        <v>180</v>
      </c>
      <c r="R3" s="232"/>
    </row>
    <row r="4" spans="1:19">
      <c r="B4" s="230" t="s">
        <v>301</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G7" s="234"/>
      <c r="H7" s="234"/>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別紙⑤!F20</f>
        <v>0</v>
      </c>
      <c r="C17" s="246"/>
      <c r="D17" s="246"/>
      <c r="E17" s="247"/>
      <c r="F17" s="248">
        <f>別紙⑤!G20</f>
        <v>0</v>
      </c>
      <c r="G17" s="248"/>
      <c r="H17" s="245">
        <f>SUM(B17:G17)</f>
        <v>0</v>
      </c>
      <c r="I17" s="247"/>
      <c r="J17" s="245">
        <f>別紙⑤!N20</f>
        <v>0</v>
      </c>
      <c r="K17" s="247"/>
      <c r="L17" s="245">
        <f>別紙⑤!O20</f>
        <v>0</v>
      </c>
      <c r="M17" s="247"/>
      <c r="N17" s="245">
        <f>別紙⑤!P20</f>
        <v>0</v>
      </c>
      <c r="O17" s="246"/>
      <c r="P17" s="247"/>
      <c r="Q17" s="248">
        <f>別紙⑤!Q20</f>
        <v>0</v>
      </c>
      <c r="R17" s="248"/>
    </row>
    <row r="18" spans="2:18">
      <c r="B18" s="191"/>
      <c r="C18" s="191"/>
      <c r="D18" s="191"/>
      <c r="E18" s="191"/>
      <c r="F18" s="191"/>
      <c r="G18" s="191"/>
      <c r="H18" s="191"/>
      <c r="I18" s="191"/>
      <c r="J18" s="191"/>
      <c r="K18" s="191"/>
      <c r="L18" s="191"/>
      <c r="M18" s="191"/>
      <c r="N18" s="191"/>
      <c r="O18" s="191"/>
      <c r="P18" s="191"/>
      <c r="Q18" s="191"/>
      <c r="R18" s="191"/>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1" spans="2:18">
      <c r="B21" s="191"/>
      <c r="C21" s="191"/>
      <c r="D21" s="191"/>
      <c r="E21" s="191"/>
      <c r="F21" s="191"/>
      <c r="G21" s="191"/>
      <c r="H21" s="191"/>
      <c r="I21" s="191"/>
      <c r="J21" s="191"/>
      <c r="K21" s="191"/>
      <c r="L21" s="191"/>
      <c r="M21" s="191"/>
      <c r="N21" s="191"/>
      <c r="O21" s="191"/>
      <c r="P21" s="191"/>
      <c r="Q21" s="191"/>
      <c r="R21" s="191"/>
    </row>
    <row r="22" spans="2:18">
      <c r="B22" s="235" t="s">
        <v>14</v>
      </c>
      <c r="C22" s="236"/>
      <c r="D22" s="236"/>
      <c r="E22" s="237"/>
      <c r="F22" s="236" t="s">
        <v>15</v>
      </c>
      <c r="G22" s="236"/>
      <c r="H22" s="236"/>
      <c r="I22" s="237"/>
      <c r="J22" s="191"/>
      <c r="K22" s="191"/>
      <c r="L22" s="191"/>
      <c r="M22" s="191"/>
      <c r="N22" s="191"/>
      <c r="O22" s="191"/>
      <c r="P22" s="191"/>
      <c r="Q22" s="191"/>
      <c r="R22" s="191"/>
    </row>
    <row r="23" spans="2:18">
      <c r="B23" s="159" t="s">
        <v>16</v>
      </c>
      <c r="C23" s="160"/>
      <c r="D23" s="249">
        <f>①!D23</f>
        <v>0</v>
      </c>
      <c r="E23" s="250"/>
      <c r="F23" s="160" t="s">
        <v>18</v>
      </c>
      <c r="G23" s="160"/>
      <c r="H23" s="249">
        <f>①!H23</f>
        <v>0</v>
      </c>
      <c r="I23" s="250"/>
      <c r="J23" s="191"/>
      <c r="K23" s="191"/>
      <c r="L23" s="191"/>
      <c r="M23" s="191"/>
      <c r="N23" s="191"/>
      <c r="O23" s="191"/>
      <c r="P23" s="191"/>
      <c r="Q23" s="191"/>
      <c r="R23" s="191"/>
    </row>
    <row r="24" spans="2:18">
      <c r="B24" s="161" t="s">
        <v>150</v>
      </c>
      <c r="C24" s="160"/>
      <c r="D24" s="249">
        <f>①!D24</f>
        <v>0</v>
      </c>
      <c r="E24" s="250"/>
      <c r="F24" s="160" t="s">
        <v>19</v>
      </c>
      <c r="G24" s="160"/>
      <c r="H24" s="249">
        <f>①!H24</f>
        <v>0</v>
      </c>
      <c r="I24" s="250"/>
      <c r="J24" s="191"/>
      <c r="K24" s="191"/>
      <c r="L24" s="191"/>
      <c r="M24" s="191"/>
      <c r="N24" s="191"/>
      <c r="O24" s="191"/>
      <c r="P24" s="191"/>
      <c r="Q24" s="191"/>
      <c r="R24" s="191"/>
    </row>
    <row r="25" spans="2:18">
      <c r="B25" s="161" t="s">
        <v>128</v>
      </c>
      <c r="C25" s="162"/>
      <c r="D25" s="249">
        <f>①!D25</f>
        <v>0</v>
      </c>
      <c r="E25" s="250"/>
      <c r="F25" s="163" t="s">
        <v>48</v>
      </c>
      <c r="G25" s="162"/>
      <c r="H25" s="253"/>
      <c r="I25" s="254"/>
      <c r="J25" s="191"/>
      <c r="K25" s="191"/>
      <c r="L25" s="191"/>
      <c r="M25" s="191"/>
      <c r="N25" s="191"/>
      <c r="O25" s="191"/>
      <c r="P25" s="191"/>
      <c r="Q25" s="191"/>
      <c r="R25" s="191"/>
    </row>
    <row r="26" spans="2:18" ht="15" thickBot="1">
      <c r="B26" s="164" t="s">
        <v>129</v>
      </c>
      <c r="C26" s="165"/>
      <c r="D26" s="255">
        <f>①!D26</f>
        <v>0</v>
      </c>
      <c r="E26" s="256"/>
      <c r="F26" s="166"/>
      <c r="G26" s="165"/>
      <c r="H26" s="167"/>
      <c r="I26" s="168"/>
    </row>
    <row r="27" spans="2:18" ht="15" thickTop="1">
      <c r="B27" s="169" t="s">
        <v>17</v>
      </c>
      <c r="C27" s="170"/>
      <c r="D27" s="251">
        <f>①!D27</f>
        <v>0</v>
      </c>
      <c r="E27" s="252"/>
      <c r="F27" s="170" t="s">
        <v>20</v>
      </c>
      <c r="G27" s="170"/>
      <c r="H27" s="251">
        <f>①!H27</f>
        <v>0</v>
      </c>
      <c r="I27" s="252"/>
    </row>
    <row r="29" spans="2:18" ht="14.25" customHeight="1"/>
    <row r="30" spans="2:18">
      <c r="C30" s="143" t="s">
        <v>189</v>
      </c>
    </row>
    <row r="31" spans="2:18">
      <c r="C31"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1">
    <dataValidation type="list" allowBlank="1" showInputMessage="1" showErrorMessage="1" sqref="C11:C15" xr:uid="{00000000-0002-0000-0D00-000000000000}">
      <formula1>$C$30:$C$31</formula1>
    </dataValidation>
  </dataValidations>
  <pageMargins left="0.25" right="0.25" top="0.75" bottom="0.75" header="0.3" footer="0.3"/>
  <pageSetup paperSize="9" scale="81" orientation="landscape" horizontalDpi="1200" verticalDpi="120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R24"/>
  <sheetViews>
    <sheetView view="pageBreakPreview" zoomScaleNormal="85" zoomScaleSheetLayoutView="100" workbookViewId="0">
      <selection activeCell="B4" sqref="B4:O4"/>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133</v>
      </c>
      <c r="C2" s="143"/>
      <c r="D2" s="143"/>
      <c r="E2" s="143"/>
    </row>
    <row r="3" spans="1:18">
      <c r="A3" s="143"/>
      <c r="B3" s="143"/>
      <c r="C3" s="143"/>
      <c r="D3" s="143"/>
      <c r="E3" s="143"/>
      <c r="P3" s="230" t="s">
        <v>180</v>
      </c>
      <c r="Q3" s="257"/>
    </row>
    <row r="4" spans="1:18">
      <c r="B4" s="230" t="s">
        <v>138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IF(COUNTIF(⑤!C11,"*４*"),"〇","")</f>
        <v/>
      </c>
      <c r="J7" s="172" t="str">
        <f>IF(COUNTIF(⑤!C12,"*４年*"),"〇","")</f>
        <v/>
      </c>
      <c r="K7" s="172" t="str">
        <f>IF(COUNTIF(⑤!C13,"*４年*"),"〇","")</f>
        <v/>
      </c>
      <c r="L7" s="172" t="str">
        <f>IF(COUNTIF(⑤!C14,"*４年*"),"〇","")</f>
        <v/>
      </c>
      <c r="M7" s="172" t="str">
        <f>IF(COUNTIF(⑤!C14,"*４年*"),"〇","")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S34"/>
  <sheetViews>
    <sheetView view="pageBreakPreview" zoomScale="85" zoomScaleNormal="100" zoomScaleSheetLayoutView="85" workbookViewId="0">
      <selection activeCell="D3" sqref="D3"/>
    </sheetView>
  </sheetViews>
  <sheetFormatPr defaultRowHeight="14.25" outlineLevelCol="1"/>
  <cols>
    <col min="1" max="1" width="1.625" style="142" customWidth="1"/>
    <col min="2" max="2" width="6.375" style="142" customWidth="1"/>
    <col min="3" max="3" width="16.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117</v>
      </c>
      <c r="C2" s="143"/>
      <c r="Q2" s="144"/>
      <c r="R2" s="145"/>
    </row>
    <row r="3" spans="1:19">
      <c r="A3" s="143"/>
      <c r="B3" s="143"/>
      <c r="C3" s="143"/>
      <c r="Q3" s="231" t="s">
        <v>181</v>
      </c>
      <c r="R3" s="232"/>
    </row>
    <row r="4" spans="1:19">
      <c r="B4" s="230" t="s">
        <v>301</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G7" s="234"/>
      <c r="H7" s="234"/>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別紙⑥!F20</f>
        <v>0</v>
      </c>
      <c r="C17" s="246"/>
      <c r="D17" s="246"/>
      <c r="E17" s="247"/>
      <c r="F17" s="248">
        <f>別紙⑥!G20</f>
        <v>0</v>
      </c>
      <c r="G17" s="248"/>
      <c r="H17" s="245">
        <f>SUM(B17:G17)</f>
        <v>0</v>
      </c>
      <c r="I17" s="247"/>
      <c r="J17" s="245">
        <f>別紙⑥!N20</f>
        <v>0</v>
      </c>
      <c r="K17" s="247"/>
      <c r="L17" s="245">
        <f>別紙⑥!O20</f>
        <v>0</v>
      </c>
      <c r="M17" s="247"/>
      <c r="N17" s="245">
        <f>別紙⑥!P20</f>
        <v>0</v>
      </c>
      <c r="O17" s="246"/>
      <c r="P17" s="247"/>
      <c r="Q17" s="248">
        <f>別紙⑥!Q20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2" spans="2:18">
      <c r="B22" s="235" t="s">
        <v>14</v>
      </c>
      <c r="C22" s="236"/>
      <c r="D22" s="236"/>
      <c r="E22" s="237"/>
      <c r="F22" s="236" t="s">
        <v>15</v>
      </c>
      <c r="G22" s="236"/>
      <c r="H22" s="236"/>
      <c r="I22" s="237"/>
    </row>
    <row r="23" spans="2:18">
      <c r="B23" s="159" t="s">
        <v>16</v>
      </c>
      <c r="C23" s="160"/>
      <c r="D23" s="249">
        <f>①!D23</f>
        <v>0</v>
      </c>
      <c r="E23" s="250"/>
      <c r="F23" s="160" t="s">
        <v>18</v>
      </c>
      <c r="G23" s="160"/>
      <c r="H23" s="249">
        <f>①!H23</f>
        <v>0</v>
      </c>
      <c r="I23" s="250"/>
    </row>
    <row r="24" spans="2:18">
      <c r="B24" s="161" t="s">
        <v>150</v>
      </c>
      <c r="C24" s="160"/>
      <c r="D24" s="249">
        <f>①!D24</f>
        <v>0</v>
      </c>
      <c r="E24" s="250"/>
      <c r="F24" s="160" t="s">
        <v>19</v>
      </c>
      <c r="G24" s="160"/>
      <c r="H24" s="249">
        <f>①!H24</f>
        <v>0</v>
      </c>
      <c r="I24" s="250"/>
    </row>
    <row r="25" spans="2:18">
      <c r="B25" s="161" t="s">
        <v>128</v>
      </c>
      <c r="C25" s="162"/>
      <c r="D25" s="249">
        <f>①!D25</f>
        <v>0</v>
      </c>
      <c r="E25" s="250"/>
      <c r="F25" s="163" t="s">
        <v>48</v>
      </c>
      <c r="G25" s="162"/>
      <c r="H25" s="253"/>
      <c r="I25" s="254"/>
    </row>
    <row r="26" spans="2:18" ht="15" thickBot="1">
      <c r="B26" s="164" t="s">
        <v>129</v>
      </c>
      <c r="C26" s="165"/>
      <c r="D26" s="255">
        <f>①!D26</f>
        <v>0</v>
      </c>
      <c r="E26" s="256"/>
      <c r="F26" s="166"/>
      <c r="G26" s="165"/>
      <c r="H26" s="167"/>
      <c r="I26" s="168"/>
    </row>
    <row r="27" spans="2:18" ht="15" thickTop="1">
      <c r="B27" s="169" t="s">
        <v>17</v>
      </c>
      <c r="C27" s="170"/>
      <c r="D27" s="251">
        <f>①!D27</f>
        <v>0</v>
      </c>
      <c r="E27" s="252"/>
      <c r="F27" s="170" t="s">
        <v>20</v>
      </c>
      <c r="G27" s="170"/>
      <c r="H27" s="251">
        <f>①!H27</f>
        <v>0</v>
      </c>
      <c r="I27" s="252"/>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1">
    <dataValidation type="list" allowBlank="1" showInputMessage="1" showErrorMessage="1" sqref="C11:C15" xr:uid="{00000000-0002-0000-0F00-000000000000}">
      <formula1>$C$33:$C$34</formula1>
    </dataValidation>
  </dataValidations>
  <pageMargins left="0.25" right="0.25" top="0.75" bottom="0.75" header="0.3" footer="0.3"/>
  <pageSetup paperSize="9" scale="81" orientation="landscape" horizontalDpi="1200" verticalDpi="120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R24"/>
  <sheetViews>
    <sheetView view="pageBreakPreview" zoomScaleNormal="85" zoomScaleSheetLayoutView="100" workbookViewId="0">
      <selection activeCell="F3" sqref="F3"/>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133</v>
      </c>
      <c r="C2" s="143"/>
      <c r="D2" s="143"/>
      <c r="E2" s="143"/>
    </row>
    <row r="3" spans="1:18">
      <c r="A3" s="143"/>
      <c r="B3" s="143"/>
      <c r="C3" s="143"/>
      <c r="D3" s="143"/>
      <c r="E3" s="143"/>
      <c r="P3" s="230" t="s">
        <v>181</v>
      </c>
      <c r="Q3" s="257"/>
    </row>
    <row r="4" spans="1:18">
      <c r="B4" s="230" t="s">
        <v>138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IF(COUNTIF(⑥!C11,"*４*"),"〇","")</f>
        <v/>
      </c>
      <c r="J7" s="172" t="str">
        <f>IF(COUNTIF(⑥!C12,"*４年*"),"〇","")</f>
        <v/>
      </c>
      <c r="K7" s="172" t="str">
        <f>IF(COUNTIF(⑥!C13,"*４年*"),"〇","")</f>
        <v/>
      </c>
      <c r="L7" s="172" t="str">
        <f>IF(COUNTIF(⑥!C14,"*４年*"),"〇","")</f>
        <v/>
      </c>
      <c r="M7" s="172" t="str">
        <f>IF(COUNTIF(⑥!C14,"*４年*"),"〇","")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8"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v>0</v>
      </c>
      <c r="D19" s="180">
        <v>0</v>
      </c>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H19-P19-Q19-N19</f>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S34"/>
  <sheetViews>
    <sheetView view="pageBreakPreview" zoomScale="85" zoomScaleNormal="100" zoomScaleSheetLayoutView="85" workbookViewId="0">
      <selection activeCell="D2" sqref="D2"/>
    </sheetView>
  </sheetViews>
  <sheetFormatPr defaultRowHeight="14.25" outlineLevelCol="1"/>
  <cols>
    <col min="1" max="1" width="1.625" style="142" customWidth="1"/>
    <col min="2" max="2" width="6.375" style="142" customWidth="1"/>
    <col min="3" max="3" width="16.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117</v>
      </c>
      <c r="C2" s="143"/>
      <c r="Q2" s="144"/>
      <c r="R2" s="145"/>
    </row>
    <row r="3" spans="1:19">
      <c r="A3" s="143"/>
      <c r="B3" s="143"/>
      <c r="C3" s="143"/>
      <c r="Q3" s="231" t="s">
        <v>182</v>
      </c>
      <c r="R3" s="232"/>
    </row>
    <row r="4" spans="1:19">
      <c r="B4" s="230" t="s">
        <v>301</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G7" s="234"/>
      <c r="H7" s="234"/>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別紙⑦!F20</f>
        <v>0</v>
      </c>
      <c r="C17" s="246"/>
      <c r="D17" s="246"/>
      <c r="E17" s="247"/>
      <c r="F17" s="248">
        <f>別紙⑦!G20</f>
        <v>0</v>
      </c>
      <c r="G17" s="248"/>
      <c r="H17" s="245">
        <f>SUM(B17:G17)</f>
        <v>0</v>
      </c>
      <c r="I17" s="247"/>
      <c r="J17" s="245">
        <f>別紙⑦!N20</f>
        <v>0</v>
      </c>
      <c r="K17" s="247"/>
      <c r="L17" s="245">
        <f>別紙⑦!O20</f>
        <v>0</v>
      </c>
      <c r="M17" s="247"/>
      <c r="N17" s="245">
        <f>別紙⑦!P20</f>
        <v>0</v>
      </c>
      <c r="O17" s="246"/>
      <c r="P17" s="247"/>
      <c r="Q17" s="248">
        <f>別紙⑦!Q20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2" spans="2:18">
      <c r="B22" s="235" t="s">
        <v>14</v>
      </c>
      <c r="C22" s="236"/>
      <c r="D22" s="236"/>
      <c r="E22" s="237"/>
      <c r="F22" s="236" t="s">
        <v>15</v>
      </c>
      <c r="G22" s="236"/>
      <c r="H22" s="236"/>
      <c r="I22" s="237"/>
    </row>
    <row r="23" spans="2:18">
      <c r="B23" s="159" t="s">
        <v>16</v>
      </c>
      <c r="C23" s="160"/>
      <c r="D23" s="249">
        <f>①!D23</f>
        <v>0</v>
      </c>
      <c r="E23" s="250"/>
      <c r="F23" s="160" t="s">
        <v>18</v>
      </c>
      <c r="G23" s="160"/>
      <c r="H23" s="249">
        <f>①!H23</f>
        <v>0</v>
      </c>
      <c r="I23" s="250"/>
    </row>
    <row r="24" spans="2:18">
      <c r="B24" s="161" t="s">
        <v>150</v>
      </c>
      <c r="C24" s="160"/>
      <c r="D24" s="249">
        <f>①!D24</f>
        <v>0</v>
      </c>
      <c r="E24" s="250"/>
      <c r="F24" s="160" t="s">
        <v>19</v>
      </c>
      <c r="G24" s="160"/>
      <c r="H24" s="249">
        <f>①!H24</f>
        <v>0</v>
      </c>
      <c r="I24" s="250"/>
    </row>
    <row r="25" spans="2:18">
      <c r="B25" s="161" t="s">
        <v>128</v>
      </c>
      <c r="C25" s="162"/>
      <c r="D25" s="249">
        <f>①!D25</f>
        <v>0</v>
      </c>
      <c r="E25" s="250"/>
      <c r="F25" s="163" t="s">
        <v>48</v>
      </c>
      <c r="G25" s="162"/>
      <c r="H25" s="253"/>
      <c r="I25" s="254"/>
    </row>
    <row r="26" spans="2:18" ht="15" thickBot="1">
      <c r="B26" s="164" t="s">
        <v>129</v>
      </c>
      <c r="C26" s="165"/>
      <c r="D26" s="255">
        <f>①!D26</f>
        <v>0</v>
      </c>
      <c r="E26" s="256"/>
      <c r="F26" s="166"/>
      <c r="G26" s="165"/>
      <c r="H26" s="167"/>
      <c r="I26" s="168"/>
    </row>
    <row r="27" spans="2:18" ht="15" thickTop="1">
      <c r="B27" s="169" t="s">
        <v>17</v>
      </c>
      <c r="C27" s="170"/>
      <c r="D27" s="251">
        <f>①!D27</f>
        <v>0</v>
      </c>
      <c r="E27" s="252"/>
      <c r="F27" s="170" t="s">
        <v>20</v>
      </c>
      <c r="G27" s="170"/>
      <c r="H27" s="251">
        <f>①!H27</f>
        <v>0</v>
      </c>
      <c r="I27" s="252"/>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1">
    <dataValidation type="list" allowBlank="1" showInputMessage="1" showErrorMessage="1" sqref="C11:C15" xr:uid="{00000000-0002-0000-1100-000000000000}">
      <formula1>$C$33:$C$34</formula1>
    </dataValidation>
  </dataValidations>
  <pageMargins left="0.25" right="0.25" top="0.75" bottom="0.75" header="0.3" footer="0.3"/>
  <pageSetup paperSize="9" scale="81" orientation="landscape" horizontalDpi="1200" verticalDpi="120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R24"/>
  <sheetViews>
    <sheetView view="pageBreakPreview" zoomScaleNormal="85" zoomScaleSheetLayoutView="100" workbookViewId="0">
      <selection activeCell="F3" sqref="F3"/>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133</v>
      </c>
      <c r="C2" s="143"/>
      <c r="D2" s="143"/>
      <c r="E2" s="143"/>
    </row>
    <row r="3" spans="1:18">
      <c r="A3" s="143"/>
      <c r="B3" s="143"/>
      <c r="C3" s="143"/>
      <c r="D3" s="143"/>
      <c r="E3" s="143"/>
      <c r="P3" s="230" t="s">
        <v>182</v>
      </c>
      <c r="Q3" s="257"/>
    </row>
    <row r="4" spans="1:18">
      <c r="B4" s="230" t="s">
        <v>138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IF(COUNTIF(⑦!C11,"*４*"),"〇","")</f>
        <v/>
      </c>
      <c r="J7" s="172" t="str">
        <f>IF(COUNTIF(⑦!C12,"*４年*"),"〇","")</f>
        <v/>
      </c>
      <c r="K7" s="172" t="str">
        <f>IF(COUNTIF(⑦!C13,"*４年*"),"〇","")</f>
        <v/>
      </c>
      <c r="L7" s="172" t="str">
        <f>IF(COUNTIF(⑦!C14,"*４年*"),"〇","")</f>
        <v/>
      </c>
      <c r="M7" s="172" t="str">
        <f>IF(COUNTIF(⑦!C14,"*４年*"),"〇","")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199"/>
  <sheetViews>
    <sheetView tabSelected="1" zoomScale="70" zoomScaleNormal="70" workbookViewId="0">
      <selection activeCell="C20" sqref="C20"/>
    </sheetView>
  </sheetViews>
  <sheetFormatPr defaultColWidth="9" defaultRowHeight="18.75"/>
  <cols>
    <col min="1" max="1" width="38.25" style="116" customWidth="1"/>
    <col min="2" max="2" width="9" style="102"/>
    <col min="3" max="3" width="99.25" style="103" customWidth="1"/>
    <col min="4" max="4" width="9" style="104" customWidth="1"/>
    <col min="5" max="16384" width="9" style="104"/>
  </cols>
  <sheetData>
    <row r="1" spans="1:4" ht="36.75" customHeight="1">
      <c r="A1" s="101" t="s">
        <v>231</v>
      </c>
    </row>
    <row r="2" spans="1:4" ht="36" customHeight="1">
      <c r="A2" s="215" t="s">
        <v>261</v>
      </c>
      <c r="B2" s="215"/>
      <c r="C2" s="215"/>
    </row>
    <row r="3" spans="1:4">
      <c r="A3" s="120" t="s">
        <v>193</v>
      </c>
      <c r="B3" s="111" t="s">
        <v>212</v>
      </c>
      <c r="C3" s="120" t="s">
        <v>192</v>
      </c>
      <c r="D3" s="126" t="s">
        <v>213</v>
      </c>
    </row>
    <row r="4" spans="1:4" ht="87" customHeight="1">
      <c r="A4" s="216" t="s">
        <v>232</v>
      </c>
      <c r="B4" s="111" t="s">
        <v>215</v>
      </c>
      <c r="C4" s="110" t="s">
        <v>320</v>
      </c>
      <c r="D4" s="127" t="s">
        <v>216</v>
      </c>
    </row>
    <row r="5" spans="1:4" ht="40.5" customHeight="1">
      <c r="A5" s="217"/>
      <c r="B5" s="111" t="s">
        <v>217</v>
      </c>
      <c r="C5" s="110" t="s">
        <v>233</v>
      </c>
      <c r="D5" s="127" t="s">
        <v>216</v>
      </c>
    </row>
    <row r="6" spans="1:4" ht="37.5" customHeight="1">
      <c r="A6" s="217"/>
      <c r="B6" s="111" t="s">
        <v>234</v>
      </c>
      <c r="C6" s="110" t="s">
        <v>235</v>
      </c>
      <c r="D6" s="127" t="s">
        <v>216</v>
      </c>
    </row>
    <row r="7" spans="1:4" ht="60.75" customHeight="1">
      <c r="A7" s="217"/>
      <c r="B7" s="111" t="s">
        <v>236</v>
      </c>
      <c r="C7" s="110" t="s">
        <v>285</v>
      </c>
      <c r="D7" s="127" t="s">
        <v>216</v>
      </c>
    </row>
    <row r="8" spans="1:4" ht="36.75" customHeight="1">
      <c r="A8" s="217"/>
      <c r="B8" s="111" t="s">
        <v>237</v>
      </c>
      <c r="C8" s="110" t="s">
        <v>238</v>
      </c>
      <c r="D8" s="127" t="s">
        <v>216</v>
      </c>
    </row>
    <row r="9" spans="1:4" ht="36" customHeight="1">
      <c r="A9" s="217"/>
      <c r="B9" s="111" t="s">
        <v>239</v>
      </c>
      <c r="C9" s="110" t="s">
        <v>240</v>
      </c>
      <c r="D9" s="127" t="s">
        <v>216</v>
      </c>
    </row>
    <row r="10" spans="1:4" ht="40.5" customHeight="1">
      <c r="A10" s="217"/>
      <c r="B10" s="111" t="s">
        <v>241</v>
      </c>
      <c r="C10" s="110" t="s">
        <v>242</v>
      </c>
      <c r="D10" s="127" t="s">
        <v>216</v>
      </c>
    </row>
    <row r="11" spans="1:4" ht="48.75" customHeight="1">
      <c r="A11" s="120" t="s">
        <v>243</v>
      </c>
      <c r="B11" s="111" t="s">
        <v>224</v>
      </c>
      <c r="C11" s="110" t="s">
        <v>244</v>
      </c>
      <c r="D11" s="127" t="s">
        <v>216</v>
      </c>
    </row>
    <row r="12" spans="1:4" ht="48.75" customHeight="1">
      <c r="A12" s="120" t="s">
        <v>245</v>
      </c>
      <c r="B12" s="111" t="s">
        <v>246</v>
      </c>
      <c r="C12" s="110" t="s">
        <v>247</v>
      </c>
      <c r="D12" s="127" t="s">
        <v>216</v>
      </c>
    </row>
    <row r="13" spans="1:4" ht="37.5">
      <c r="A13" s="218" t="s">
        <v>286</v>
      </c>
      <c r="B13" s="111" t="s">
        <v>248</v>
      </c>
      <c r="C13" s="110" t="s">
        <v>249</v>
      </c>
      <c r="D13" s="127" t="s">
        <v>216</v>
      </c>
    </row>
    <row r="14" spans="1:4" ht="25.5">
      <c r="A14" s="218"/>
      <c r="B14" s="111" t="s">
        <v>250</v>
      </c>
      <c r="C14" s="110" t="s">
        <v>251</v>
      </c>
      <c r="D14" s="127" t="s">
        <v>216</v>
      </c>
    </row>
    <row r="15" spans="1:4" ht="37.5">
      <c r="A15" s="218"/>
      <c r="B15" s="111" t="s">
        <v>252</v>
      </c>
      <c r="C15" s="110" t="s">
        <v>253</v>
      </c>
      <c r="D15" s="127" t="s">
        <v>216</v>
      </c>
    </row>
    <row r="16" spans="1:4" ht="65.25" customHeight="1">
      <c r="A16" s="218" t="s">
        <v>254</v>
      </c>
      <c r="B16" s="111" t="s">
        <v>226</v>
      </c>
      <c r="C16" s="110" t="s">
        <v>255</v>
      </c>
      <c r="D16" s="127" t="s">
        <v>216</v>
      </c>
    </row>
    <row r="17" spans="1:4" ht="42" customHeight="1">
      <c r="A17" s="218"/>
      <c r="B17" s="111" t="s">
        <v>256</v>
      </c>
      <c r="C17" s="110" t="s">
        <v>257</v>
      </c>
      <c r="D17" s="127" t="s">
        <v>216</v>
      </c>
    </row>
    <row r="18" spans="1:4" ht="60.75" customHeight="1">
      <c r="A18" s="120" t="s">
        <v>258</v>
      </c>
      <c r="B18" s="111" t="s">
        <v>228</v>
      </c>
      <c r="C18" s="110" t="s">
        <v>259</v>
      </c>
      <c r="D18" s="127" t="s">
        <v>216</v>
      </c>
    </row>
    <row r="19" spans="1:4" ht="40.5" customHeight="1">
      <c r="A19" s="219" t="s">
        <v>287</v>
      </c>
      <c r="B19" s="111" t="s">
        <v>230</v>
      </c>
      <c r="C19" s="113" t="s">
        <v>289</v>
      </c>
      <c r="D19" s="127" t="s">
        <v>216</v>
      </c>
    </row>
    <row r="20" spans="1:4" ht="40.5" customHeight="1">
      <c r="A20" s="219"/>
      <c r="B20" s="111" t="s">
        <v>288</v>
      </c>
      <c r="C20" s="113" t="s">
        <v>260</v>
      </c>
      <c r="D20" s="127" t="s">
        <v>216</v>
      </c>
    </row>
    <row r="21" spans="1:4" ht="79.5" customHeight="1">
      <c r="A21" s="114" t="s">
        <v>191</v>
      </c>
      <c r="C21" s="115"/>
    </row>
    <row r="22" spans="1:4" ht="80.099999999999994" customHeight="1">
      <c r="A22" s="114"/>
      <c r="C22" s="115"/>
    </row>
    <row r="23" spans="1:4" ht="80.099999999999994" customHeight="1">
      <c r="A23" s="114"/>
      <c r="C23" s="115"/>
    </row>
    <row r="24" spans="1:4" ht="80.099999999999994" customHeight="1">
      <c r="A24" s="114"/>
      <c r="C24" s="115"/>
    </row>
    <row r="25" spans="1:4" ht="80.099999999999994" customHeight="1"/>
    <row r="26" spans="1:4" ht="80.099999999999994" customHeight="1"/>
    <row r="27" spans="1:4" ht="80.099999999999994" customHeight="1"/>
    <row r="28" spans="1:4" ht="80.099999999999994" customHeight="1"/>
    <row r="29" spans="1:4" ht="80.099999999999994" customHeight="1"/>
    <row r="30" spans="1:4" ht="80.099999999999994" customHeight="1"/>
    <row r="31" spans="1:4" ht="80.099999999999994" customHeight="1"/>
    <row r="32" spans="1:4" ht="80.099999999999994" customHeight="1"/>
    <row r="33" ht="80.099999999999994" customHeight="1"/>
    <row r="34" ht="80.099999999999994" customHeight="1"/>
    <row r="35" ht="80.099999999999994" customHeight="1"/>
    <row r="36" ht="80.099999999999994" customHeight="1"/>
    <row r="37" ht="80.099999999999994" customHeight="1"/>
    <row r="38" ht="80.099999999999994" customHeight="1"/>
    <row r="39" ht="80.099999999999994" customHeight="1"/>
    <row r="40" ht="80.099999999999994" customHeight="1"/>
    <row r="41" ht="80.099999999999994" customHeight="1"/>
    <row r="42" ht="80.099999999999994" customHeight="1"/>
    <row r="43" ht="80.099999999999994" customHeight="1"/>
    <row r="44" ht="80.099999999999994" customHeight="1"/>
    <row r="45" ht="80.099999999999994" customHeight="1"/>
    <row r="46" ht="80.099999999999994" customHeight="1"/>
    <row r="47" ht="80.099999999999994" customHeight="1"/>
    <row r="48" ht="80.099999999999994" customHeight="1"/>
    <row r="49" ht="80.099999999999994" customHeight="1"/>
    <row r="50" ht="80.099999999999994" customHeight="1"/>
    <row r="51" ht="80.099999999999994" customHeight="1"/>
    <row r="52" ht="80.099999999999994" customHeight="1"/>
    <row r="53" ht="80.099999999999994" customHeight="1"/>
    <row r="54" ht="80.099999999999994" customHeight="1"/>
    <row r="55" ht="80.099999999999994" customHeight="1"/>
    <row r="56" ht="80.099999999999994" customHeight="1"/>
    <row r="57" ht="80.099999999999994" customHeight="1"/>
    <row r="58" ht="80.099999999999994" customHeight="1"/>
    <row r="59" ht="80.099999999999994" customHeight="1"/>
    <row r="60" ht="80.099999999999994" customHeight="1"/>
    <row r="61" ht="80.099999999999994" customHeight="1"/>
    <row r="62" ht="80.099999999999994" customHeight="1"/>
    <row r="63" ht="80.099999999999994" customHeight="1"/>
    <row r="64" ht="80.099999999999994" customHeight="1"/>
    <row r="65" ht="80.099999999999994" customHeight="1"/>
    <row r="66" ht="80.099999999999994" customHeight="1"/>
    <row r="67" ht="80.099999999999994" customHeight="1"/>
    <row r="68" ht="80.099999999999994" customHeight="1"/>
    <row r="69" ht="80.099999999999994" customHeight="1"/>
    <row r="70" ht="80.099999999999994" customHeight="1"/>
    <row r="71" ht="80.099999999999994" customHeight="1"/>
    <row r="72" ht="80.099999999999994" customHeight="1"/>
    <row r="73" ht="80.099999999999994" customHeight="1"/>
    <row r="74" ht="80.099999999999994" customHeight="1"/>
    <row r="75" ht="80.099999999999994" customHeight="1"/>
    <row r="76" ht="80.099999999999994" customHeight="1"/>
    <row r="77" ht="80.099999999999994" customHeight="1"/>
    <row r="78" ht="80.099999999999994" customHeight="1"/>
    <row r="79" ht="80.099999999999994" customHeight="1"/>
    <row r="80" ht="80.099999999999994" customHeight="1"/>
    <row r="81" ht="80.099999999999994" customHeight="1"/>
    <row r="82" ht="80.099999999999994" customHeight="1"/>
    <row r="83" ht="80.099999999999994" customHeight="1"/>
    <row r="84" ht="80.099999999999994" customHeight="1"/>
    <row r="85" ht="80.099999999999994" customHeight="1"/>
    <row r="86" ht="80.099999999999994" customHeight="1"/>
    <row r="87" ht="80.099999999999994" customHeight="1"/>
    <row r="88" ht="80.099999999999994" customHeight="1"/>
    <row r="89" ht="80.099999999999994" customHeight="1"/>
    <row r="90" ht="80.099999999999994" customHeight="1"/>
    <row r="91" ht="80.099999999999994" customHeight="1"/>
    <row r="92" ht="80.099999999999994" customHeight="1"/>
    <row r="93" ht="80.099999999999994" customHeight="1"/>
    <row r="94" ht="80.099999999999994" customHeight="1"/>
    <row r="95" ht="80.099999999999994" customHeight="1"/>
    <row r="96" ht="80.099999999999994" customHeight="1"/>
    <row r="97" ht="80.099999999999994" customHeight="1"/>
    <row r="98" ht="80.099999999999994" customHeight="1"/>
    <row r="99" ht="80.099999999999994" customHeight="1"/>
    <row r="100" ht="80.099999999999994" customHeight="1"/>
    <row r="101" ht="80.099999999999994" customHeight="1"/>
    <row r="102" ht="80.099999999999994" customHeight="1"/>
    <row r="103" ht="80.099999999999994" customHeight="1"/>
    <row r="104" ht="80.099999999999994" customHeight="1"/>
    <row r="105" ht="80.099999999999994" customHeight="1"/>
    <row r="106" ht="80.099999999999994" customHeight="1"/>
    <row r="107" ht="80.099999999999994" customHeight="1"/>
    <row r="108" ht="80.099999999999994" customHeight="1"/>
    <row r="109" ht="80.099999999999994" customHeight="1"/>
    <row r="110" ht="80.099999999999994" customHeight="1"/>
    <row r="111" ht="80.099999999999994" customHeight="1"/>
    <row r="112" ht="80.099999999999994" customHeight="1"/>
    <row r="113" ht="80.099999999999994" customHeight="1"/>
    <row r="114" ht="80.099999999999994" customHeight="1"/>
    <row r="115" ht="80.099999999999994" customHeight="1"/>
    <row r="116" ht="80.099999999999994" customHeight="1"/>
    <row r="117" ht="80.099999999999994" customHeight="1"/>
    <row r="118" ht="80.099999999999994" customHeight="1"/>
    <row r="119" ht="80.099999999999994" customHeight="1"/>
    <row r="120" ht="80.099999999999994" customHeight="1"/>
    <row r="121" ht="80.099999999999994" customHeight="1"/>
    <row r="122" ht="80.099999999999994" customHeight="1"/>
    <row r="123" ht="80.099999999999994" customHeight="1"/>
    <row r="124" ht="80.099999999999994" customHeight="1"/>
    <row r="125" ht="80.099999999999994" customHeight="1"/>
    <row r="126" ht="80.099999999999994" customHeight="1"/>
    <row r="127" ht="80.099999999999994" customHeight="1"/>
    <row r="128" ht="80.099999999999994" customHeight="1"/>
    <row r="129" ht="80.099999999999994" customHeight="1"/>
    <row r="130" ht="80.099999999999994" customHeight="1"/>
    <row r="131" ht="80.099999999999994" customHeight="1"/>
    <row r="132" ht="80.099999999999994" customHeight="1"/>
    <row r="133" ht="80.099999999999994" customHeight="1"/>
    <row r="134" ht="80.099999999999994" customHeight="1"/>
    <row r="135" ht="80.099999999999994" customHeight="1"/>
    <row r="136" ht="80.099999999999994" customHeight="1"/>
    <row r="137" ht="80.099999999999994" customHeight="1"/>
    <row r="138" ht="80.099999999999994" customHeight="1"/>
    <row r="139" ht="80.099999999999994" customHeight="1"/>
    <row r="140" ht="80.099999999999994" customHeight="1"/>
    <row r="141" ht="80.099999999999994" customHeight="1"/>
    <row r="142" ht="80.099999999999994" customHeight="1"/>
    <row r="143" ht="80.099999999999994" customHeight="1"/>
    <row r="144" ht="80.099999999999994" customHeight="1"/>
    <row r="145" ht="80.099999999999994" customHeight="1"/>
    <row r="146" ht="80.099999999999994" customHeight="1"/>
    <row r="147" ht="80.099999999999994" customHeight="1"/>
    <row r="148" ht="80.099999999999994" customHeight="1"/>
    <row r="149" ht="80.099999999999994" customHeight="1"/>
    <row r="150" ht="80.099999999999994" customHeight="1"/>
    <row r="151" ht="80.099999999999994" customHeight="1"/>
    <row r="152" ht="80.099999999999994" customHeight="1"/>
    <row r="153" ht="80.099999999999994" customHeight="1"/>
    <row r="154" ht="80.099999999999994" customHeight="1"/>
    <row r="155" ht="80.099999999999994" customHeight="1"/>
    <row r="156" ht="80.099999999999994" customHeight="1"/>
    <row r="157" ht="80.099999999999994" customHeight="1"/>
    <row r="158" ht="80.099999999999994" customHeight="1"/>
    <row r="159" ht="80.099999999999994" customHeight="1"/>
    <row r="160" ht="80.099999999999994" customHeight="1"/>
    <row r="161" ht="80.099999999999994" customHeight="1"/>
    <row r="162" ht="80.099999999999994" customHeight="1"/>
    <row r="163" ht="80.099999999999994" customHeight="1"/>
    <row r="164" ht="80.099999999999994" customHeight="1"/>
    <row r="165" ht="80.099999999999994" customHeight="1"/>
    <row r="166" ht="80.099999999999994" customHeight="1"/>
    <row r="167" ht="80.099999999999994" customHeight="1"/>
    <row r="168" ht="80.099999999999994" customHeight="1"/>
    <row r="169" ht="80.099999999999994" customHeight="1"/>
    <row r="170" ht="80.099999999999994" customHeight="1"/>
    <row r="171" ht="80.099999999999994" customHeight="1"/>
    <row r="172" ht="80.099999999999994" customHeight="1"/>
    <row r="173" ht="80.099999999999994" customHeight="1"/>
    <row r="174" ht="80.099999999999994" customHeight="1"/>
    <row r="175" ht="80.099999999999994" customHeight="1"/>
    <row r="176" ht="80.099999999999994" customHeight="1"/>
    <row r="177" ht="80.099999999999994" customHeight="1"/>
    <row r="178" ht="80.099999999999994" customHeight="1"/>
    <row r="179" ht="80.099999999999994" customHeight="1"/>
    <row r="180" ht="80.099999999999994" customHeight="1"/>
    <row r="181" ht="80.099999999999994" customHeight="1"/>
    <row r="182" ht="80.099999999999994" customHeight="1"/>
    <row r="183" ht="80.099999999999994" customHeight="1"/>
    <row r="184" ht="80.099999999999994" customHeight="1"/>
    <row r="185" ht="80.099999999999994" customHeight="1"/>
    <row r="186" ht="80.099999999999994" customHeight="1"/>
    <row r="187" ht="80.099999999999994" customHeight="1"/>
    <row r="188" ht="80.099999999999994" customHeight="1"/>
    <row r="189" ht="80.099999999999994" customHeight="1"/>
    <row r="190" ht="80.099999999999994" customHeight="1"/>
    <row r="191" ht="80.099999999999994" customHeight="1"/>
    <row r="192" ht="80.099999999999994" customHeight="1"/>
    <row r="193" ht="80.099999999999994" customHeight="1"/>
    <row r="194" ht="80.099999999999994" customHeight="1"/>
    <row r="195" ht="80.099999999999994" customHeight="1"/>
    <row r="196" ht="80.099999999999994" customHeight="1"/>
    <row r="197" ht="80.099999999999994" customHeight="1"/>
    <row r="198" ht="80.099999999999994" customHeight="1"/>
    <row r="199" ht="80.099999999999994" customHeight="1"/>
  </sheetData>
  <mergeCells count="5">
    <mergeCell ref="A2:C2"/>
    <mergeCell ref="A4:A10"/>
    <mergeCell ref="A13:A15"/>
    <mergeCell ref="A16:A17"/>
    <mergeCell ref="A19:A20"/>
  </mergeCells>
  <phoneticPr fontId="2"/>
  <dataValidations count="1">
    <dataValidation type="list" allowBlank="1" showInputMessage="1" showErrorMessage="1" sqref="D4:D20" xr:uid="{00000000-0002-0000-0100-000000000000}">
      <formula1>"　,確認済"</formula1>
    </dataValidation>
  </dataValidations>
  <pageMargins left="0.62992125984251968" right="0.23622047244094491" top="0.74803149606299213" bottom="0.74803149606299213" header="0.31496062992125984" footer="0.31496062992125984"/>
  <pageSetup paperSize="9" scale="55"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S34"/>
  <sheetViews>
    <sheetView view="pageBreakPreview" zoomScale="85" zoomScaleNormal="100" zoomScaleSheetLayoutView="85" workbookViewId="0">
      <selection activeCell="D2" sqref="D2"/>
    </sheetView>
  </sheetViews>
  <sheetFormatPr defaultRowHeight="14.25" outlineLevelCol="1"/>
  <cols>
    <col min="1" max="1" width="1.625" style="142" customWidth="1"/>
    <col min="2" max="2" width="6.375" style="142" customWidth="1"/>
    <col min="3" max="3" width="16.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117</v>
      </c>
      <c r="C2" s="143"/>
      <c r="Q2" s="144"/>
      <c r="R2" s="145"/>
    </row>
    <row r="3" spans="1:19">
      <c r="A3" s="143"/>
      <c r="B3" s="143"/>
      <c r="C3" s="143"/>
      <c r="Q3" s="231" t="s">
        <v>183</v>
      </c>
      <c r="R3" s="232"/>
    </row>
    <row r="4" spans="1:19">
      <c r="B4" s="230" t="s">
        <v>301</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G7" s="234"/>
      <c r="H7" s="234"/>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別紙⑧!F20</f>
        <v>0</v>
      </c>
      <c r="C17" s="246"/>
      <c r="D17" s="246"/>
      <c r="E17" s="247"/>
      <c r="F17" s="248">
        <f>別紙⑧!G20</f>
        <v>0</v>
      </c>
      <c r="G17" s="248"/>
      <c r="H17" s="245">
        <f>SUM(B17:G17)</f>
        <v>0</v>
      </c>
      <c r="I17" s="247"/>
      <c r="J17" s="245">
        <f>別紙⑧!N20</f>
        <v>0</v>
      </c>
      <c r="K17" s="247"/>
      <c r="L17" s="245">
        <f>別紙⑧!O20</f>
        <v>0</v>
      </c>
      <c r="M17" s="247"/>
      <c r="N17" s="245">
        <f>別紙⑧!P20</f>
        <v>0</v>
      </c>
      <c r="O17" s="246"/>
      <c r="P17" s="247"/>
      <c r="Q17" s="248">
        <f>別紙⑧!Q20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2" spans="2:18">
      <c r="B22" s="235" t="s">
        <v>14</v>
      </c>
      <c r="C22" s="236"/>
      <c r="D22" s="236"/>
      <c r="E22" s="237"/>
      <c r="F22" s="236" t="s">
        <v>15</v>
      </c>
      <c r="G22" s="236"/>
      <c r="H22" s="236"/>
      <c r="I22" s="237"/>
    </row>
    <row r="23" spans="2:18">
      <c r="B23" s="159" t="s">
        <v>16</v>
      </c>
      <c r="C23" s="160"/>
      <c r="D23" s="249">
        <f>①!D23</f>
        <v>0</v>
      </c>
      <c r="E23" s="250"/>
      <c r="F23" s="160" t="s">
        <v>18</v>
      </c>
      <c r="G23" s="160"/>
      <c r="H23" s="249">
        <f>①!H23</f>
        <v>0</v>
      </c>
      <c r="I23" s="250"/>
    </row>
    <row r="24" spans="2:18">
      <c r="B24" s="161" t="s">
        <v>150</v>
      </c>
      <c r="C24" s="160"/>
      <c r="D24" s="249">
        <f>①!D24</f>
        <v>0</v>
      </c>
      <c r="E24" s="250"/>
      <c r="F24" s="160" t="s">
        <v>19</v>
      </c>
      <c r="G24" s="160"/>
      <c r="H24" s="249">
        <f>①!H24</f>
        <v>0</v>
      </c>
      <c r="I24" s="250"/>
    </row>
    <row r="25" spans="2:18">
      <c r="B25" s="161" t="s">
        <v>128</v>
      </c>
      <c r="C25" s="162"/>
      <c r="D25" s="249">
        <f>①!D25</f>
        <v>0</v>
      </c>
      <c r="E25" s="250"/>
      <c r="F25" s="163" t="s">
        <v>48</v>
      </c>
      <c r="G25" s="162"/>
      <c r="H25" s="253"/>
      <c r="I25" s="254"/>
    </row>
    <row r="26" spans="2:18" ht="15" thickBot="1">
      <c r="B26" s="164" t="s">
        <v>129</v>
      </c>
      <c r="C26" s="165"/>
      <c r="D26" s="255">
        <f>①!D26</f>
        <v>0</v>
      </c>
      <c r="E26" s="256"/>
      <c r="F26" s="166"/>
      <c r="G26" s="165"/>
      <c r="H26" s="167"/>
      <c r="I26" s="168"/>
    </row>
    <row r="27" spans="2:18" ht="15" thickTop="1">
      <c r="B27" s="169" t="s">
        <v>17</v>
      </c>
      <c r="C27" s="170"/>
      <c r="D27" s="251">
        <f>①!D27</f>
        <v>0</v>
      </c>
      <c r="E27" s="252"/>
      <c r="F27" s="170" t="s">
        <v>20</v>
      </c>
      <c r="G27" s="170"/>
      <c r="H27" s="251">
        <f>①!H27</f>
        <v>0</v>
      </c>
      <c r="I27" s="252"/>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1">
    <dataValidation type="list" allowBlank="1" showInputMessage="1" showErrorMessage="1" sqref="C11:C15" xr:uid="{00000000-0002-0000-1300-000000000000}">
      <formula1>$C$33:$C$34</formula1>
    </dataValidation>
  </dataValidations>
  <pageMargins left="0.25" right="0.25" top="0.75" bottom="0.75" header="0.3" footer="0.3"/>
  <pageSetup paperSize="9" scale="81" orientation="landscape" horizontalDpi="1200" verticalDpi="1200"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R24"/>
  <sheetViews>
    <sheetView view="pageBreakPreview" zoomScaleNormal="85" zoomScaleSheetLayoutView="100" workbookViewId="0">
      <selection activeCell="G5" sqref="G5"/>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133</v>
      </c>
      <c r="C2" s="143"/>
      <c r="D2" s="143"/>
      <c r="E2" s="143"/>
    </row>
    <row r="3" spans="1:18">
      <c r="A3" s="143"/>
      <c r="B3" s="143"/>
      <c r="C3" s="143"/>
      <c r="D3" s="143"/>
      <c r="E3" s="143"/>
      <c r="P3" s="230" t="s">
        <v>183</v>
      </c>
      <c r="Q3" s="257"/>
    </row>
    <row r="4" spans="1:18">
      <c r="B4" s="230" t="s">
        <v>138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IF(COUNTIF(⑧!C11,"*４*"),"〇","")</f>
        <v/>
      </c>
      <c r="J7" s="172" t="str">
        <f>IF(COUNTIF(⑧!C12,"*４年*"),"〇","")</f>
        <v/>
      </c>
      <c r="K7" s="172" t="str">
        <f>IF(COUNTIF(⑧!C13,"*４年*"),"〇","")</f>
        <v/>
      </c>
      <c r="L7" s="172" t="str">
        <f>IF(COUNTIF(⑧!C14,"*４年*"),"〇","")</f>
        <v/>
      </c>
      <c r="M7" s="172" t="str">
        <f>IF(COUNTIF(⑧!C14,"*４年*"),"〇","")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v>0</v>
      </c>
      <c r="D19" s="180">
        <v>0</v>
      </c>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N20" si="9">SUM(H8:H19)</f>
        <v>0</v>
      </c>
      <c r="I20" s="187">
        <f t="shared" si="9"/>
        <v>0</v>
      </c>
      <c r="J20" s="186">
        <f t="shared" si="9"/>
        <v>0</v>
      </c>
      <c r="K20" s="186">
        <f t="shared" si="9"/>
        <v>0</v>
      </c>
      <c r="L20" s="186">
        <f t="shared" si="9"/>
        <v>0</v>
      </c>
      <c r="M20" s="186">
        <f>SUM(M8:M19)</f>
        <v>0</v>
      </c>
      <c r="N20" s="186">
        <f t="shared" si="9"/>
        <v>0</v>
      </c>
      <c r="O20" s="188">
        <f>SUM(O8:O19)</f>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B2:B3"/>
  <sheetViews>
    <sheetView workbookViewId="0">
      <selection activeCell="B3" sqref="B3"/>
    </sheetView>
  </sheetViews>
  <sheetFormatPr defaultRowHeight="14.25"/>
  <cols>
    <col min="8" max="8" width="11.875" customWidth="1"/>
  </cols>
  <sheetData>
    <row r="2" spans="2:2">
      <c r="B2" s="1" t="s">
        <v>168</v>
      </c>
    </row>
    <row r="3" spans="2:2">
      <c r="B3" s="1" t="s">
        <v>179</v>
      </c>
    </row>
  </sheetData>
  <phoneticPr fontId="2"/>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H33"/>
  <sheetViews>
    <sheetView view="pageBreakPreview" zoomScale="115" zoomScaleNormal="100" zoomScaleSheetLayoutView="115" zoomScalePageLayoutView="40" workbookViewId="0"/>
  </sheetViews>
  <sheetFormatPr defaultRowHeight="13.5"/>
  <cols>
    <col min="1" max="1" width="17.375" style="117" customWidth="1"/>
    <col min="2" max="16384" width="9" style="117"/>
  </cols>
  <sheetData>
    <row r="1" spans="1:8">
      <c r="A1" s="117" t="s">
        <v>303</v>
      </c>
    </row>
    <row r="5" spans="1:8" ht="15" customHeight="1">
      <c r="A5" s="222" t="s">
        <v>49</v>
      </c>
      <c r="B5" s="222"/>
      <c r="C5" s="222"/>
      <c r="D5" s="222"/>
      <c r="E5" s="222"/>
      <c r="F5" s="222"/>
      <c r="G5" s="222"/>
      <c r="H5" s="123"/>
    </row>
    <row r="6" spans="1:8" ht="15" customHeight="1">
      <c r="A6" s="123"/>
      <c r="B6" s="123"/>
      <c r="C6" s="123"/>
      <c r="D6" s="123"/>
      <c r="E6" s="123"/>
      <c r="F6" s="123"/>
      <c r="G6" s="123"/>
      <c r="H6" s="123"/>
    </row>
    <row r="7" spans="1:8" ht="15" customHeight="1">
      <c r="A7" s="123"/>
      <c r="B7" s="123"/>
      <c r="C7" s="123"/>
      <c r="D7" s="123"/>
      <c r="E7" s="123"/>
      <c r="F7" s="123"/>
      <c r="G7" s="123"/>
      <c r="H7" s="123"/>
    </row>
    <row r="9" spans="1:8" ht="52.5" customHeight="1">
      <c r="A9" s="129" t="s">
        <v>284</v>
      </c>
      <c r="B9" s="267"/>
      <c r="C9" s="267"/>
      <c r="D9" s="267"/>
      <c r="E9" s="267"/>
      <c r="F9" s="267"/>
      <c r="G9" s="267"/>
    </row>
    <row r="10" spans="1:8" ht="28.5" customHeight="1">
      <c r="A10" s="128" t="s">
        <v>50</v>
      </c>
      <c r="B10" s="267"/>
      <c r="C10" s="267"/>
      <c r="D10" s="267"/>
      <c r="E10" s="267"/>
      <c r="F10" s="267"/>
      <c r="G10" s="267"/>
    </row>
    <row r="11" spans="1:8" ht="28.5" customHeight="1">
      <c r="A11" s="128" t="s">
        <v>47</v>
      </c>
      <c r="B11" s="268"/>
      <c r="C11" s="268"/>
      <c r="D11" s="268"/>
      <c r="E11" s="268"/>
      <c r="F11" s="268"/>
      <c r="G11" s="268"/>
    </row>
    <row r="12" spans="1:8" ht="28.5" customHeight="1">
      <c r="A12" s="128" t="s">
        <v>170</v>
      </c>
      <c r="B12" s="264"/>
      <c r="C12" s="265"/>
      <c r="D12" s="265"/>
      <c r="E12" s="265"/>
      <c r="F12" s="265"/>
      <c r="G12" s="266"/>
    </row>
    <row r="13" spans="1:8" ht="28.5" customHeight="1">
      <c r="A13" s="128" t="s">
        <v>171</v>
      </c>
      <c r="B13" s="264"/>
      <c r="C13" s="265"/>
      <c r="D13" s="265"/>
      <c r="E13" s="265"/>
      <c r="F13" s="265"/>
      <c r="G13" s="266"/>
    </row>
    <row r="14" spans="1:8" ht="28.5" customHeight="1">
      <c r="A14" s="128" t="s">
        <v>51</v>
      </c>
      <c r="B14" s="192"/>
      <c r="C14" s="193" t="s">
        <v>52</v>
      </c>
      <c r="D14" s="193"/>
      <c r="E14" s="193"/>
      <c r="F14" s="193"/>
      <c r="G14" s="194"/>
    </row>
    <row r="15" spans="1:8" ht="14.25" customHeight="1">
      <c r="A15" s="269" t="s">
        <v>172</v>
      </c>
      <c r="B15" s="270" t="s">
        <v>53</v>
      </c>
      <c r="C15" s="271"/>
      <c r="D15" s="271"/>
      <c r="E15" s="271"/>
      <c r="F15" s="271"/>
      <c r="G15" s="272"/>
    </row>
    <row r="16" spans="1:8">
      <c r="A16" s="269"/>
      <c r="B16" s="195"/>
      <c r="C16" s="196" t="s">
        <v>54</v>
      </c>
      <c r="D16" s="197"/>
      <c r="E16" s="196" t="s">
        <v>55</v>
      </c>
      <c r="F16" s="196"/>
      <c r="G16" s="198"/>
    </row>
    <row r="17" spans="1:7" ht="28.5" customHeight="1">
      <c r="A17" s="128" t="s">
        <v>111</v>
      </c>
      <c r="B17" s="267"/>
      <c r="C17" s="267"/>
      <c r="D17" s="267"/>
      <c r="E17" s="267"/>
      <c r="F17" s="267"/>
      <c r="G17" s="267"/>
    </row>
    <row r="18" spans="1:7">
      <c r="A18" s="117" t="s">
        <v>61</v>
      </c>
    </row>
    <row r="22" spans="1:7">
      <c r="A22" s="117" t="s">
        <v>56</v>
      </c>
    </row>
    <row r="26" spans="1:7">
      <c r="B26" s="122" t="s">
        <v>33</v>
      </c>
      <c r="C26" s="122"/>
    </row>
    <row r="27" spans="1:7">
      <c r="B27" s="121"/>
      <c r="C27" s="121"/>
    </row>
    <row r="29" spans="1:7">
      <c r="B29" s="117" t="s">
        <v>175</v>
      </c>
      <c r="D29" s="122"/>
      <c r="E29" s="122"/>
      <c r="F29" s="122"/>
      <c r="G29" s="122"/>
    </row>
    <row r="30" spans="1:7">
      <c r="B30" s="117" t="s">
        <v>173</v>
      </c>
      <c r="D30" s="224"/>
      <c r="E30" s="224"/>
      <c r="F30" s="224"/>
      <c r="G30" s="273" t="s">
        <v>58</v>
      </c>
    </row>
    <row r="31" spans="1:7">
      <c r="B31" s="117" t="s">
        <v>174</v>
      </c>
      <c r="D31" s="224"/>
      <c r="E31" s="224"/>
      <c r="F31" s="224"/>
      <c r="G31" s="273"/>
    </row>
    <row r="32" spans="1:7">
      <c r="B32" s="117" t="s">
        <v>112</v>
      </c>
      <c r="D32" s="122"/>
      <c r="E32" s="122"/>
      <c r="F32" s="122"/>
      <c r="G32" s="122"/>
    </row>
    <row r="33" spans="2:7">
      <c r="B33" s="117" t="s">
        <v>57</v>
      </c>
      <c r="D33" s="122"/>
      <c r="E33" s="122"/>
      <c r="F33" s="122"/>
      <c r="G33" s="122"/>
    </row>
  </sheetData>
  <mergeCells count="12">
    <mergeCell ref="A15:A16"/>
    <mergeCell ref="B15:G15"/>
    <mergeCell ref="B17:G17"/>
    <mergeCell ref="D30:F31"/>
    <mergeCell ref="G30:G31"/>
    <mergeCell ref="B13:D13"/>
    <mergeCell ref="E13:G13"/>
    <mergeCell ref="A5:G5"/>
    <mergeCell ref="B9:G9"/>
    <mergeCell ref="B10:G10"/>
    <mergeCell ref="B11:G11"/>
    <mergeCell ref="B12:G12"/>
  </mergeCells>
  <phoneticPr fontId="2"/>
  <dataValidations count="1">
    <dataValidation type="list" allowBlank="1" showInputMessage="1" showErrorMessage="1" sqref="B13" xr:uid="{00000000-0002-0000-1600-000000000000}">
      <formula1>"常勤,インターン,介護留学生,その他"</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
  <sheetViews>
    <sheetView workbookViewId="0"/>
  </sheetViews>
  <sheetFormatPr defaultRowHeight="14.25"/>
  <sheetData/>
  <phoneticPr fontId="2"/>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D178"/>
  <sheetViews>
    <sheetView zoomScale="70" zoomScaleNormal="70" workbookViewId="0"/>
  </sheetViews>
  <sheetFormatPr defaultColWidth="9" defaultRowHeight="18.75"/>
  <cols>
    <col min="1" max="1" width="38.25" style="96" customWidth="1"/>
    <col min="2" max="2" width="9" style="112"/>
    <col min="3" max="3" width="64.625" style="95" customWidth="1"/>
    <col min="4" max="16384" width="9" style="93"/>
  </cols>
  <sheetData>
    <row r="1" spans="1:4" s="104" customFormat="1" ht="36.75" customHeight="1">
      <c r="A1" s="101" t="s">
        <v>219</v>
      </c>
      <c r="B1" s="102"/>
      <c r="C1" s="103"/>
    </row>
    <row r="2" spans="1:4" s="104" customFormat="1" ht="36" customHeight="1">
      <c r="A2" s="215" t="s">
        <v>211</v>
      </c>
      <c r="B2" s="215"/>
      <c r="C2" s="215"/>
    </row>
    <row r="3" spans="1:4">
      <c r="A3" s="109" t="s">
        <v>193</v>
      </c>
      <c r="B3" s="105" t="s">
        <v>212</v>
      </c>
      <c r="C3" s="109" t="s">
        <v>192</v>
      </c>
      <c r="D3" s="98" t="s">
        <v>213</v>
      </c>
    </row>
    <row r="4" spans="1:4" ht="48.75" customHeight="1">
      <c r="A4" s="216" t="s">
        <v>290</v>
      </c>
      <c r="B4" s="105" t="s">
        <v>215</v>
      </c>
      <c r="C4" s="110" t="s">
        <v>220</v>
      </c>
      <c r="D4" s="107" t="s">
        <v>216</v>
      </c>
    </row>
    <row r="5" spans="1:4" ht="61.5" customHeight="1">
      <c r="A5" s="217"/>
      <c r="B5" s="105" t="s">
        <v>217</v>
      </c>
      <c r="C5" s="110" t="s">
        <v>221</v>
      </c>
      <c r="D5" s="107" t="s">
        <v>216</v>
      </c>
    </row>
    <row r="6" spans="1:4" ht="48.75" customHeight="1">
      <c r="A6" s="217"/>
      <c r="B6" s="111" t="s">
        <v>222</v>
      </c>
      <c r="C6" s="110" t="s">
        <v>319</v>
      </c>
      <c r="D6" s="107" t="s">
        <v>216</v>
      </c>
    </row>
    <row r="7" spans="1:4" ht="84.75" customHeight="1">
      <c r="A7" s="217"/>
      <c r="B7" s="111" t="s">
        <v>223</v>
      </c>
      <c r="C7" s="110" t="s">
        <v>314</v>
      </c>
      <c r="D7" s="107" t="s">
        <v>216</v>
      </c>
    </row>
    <row r="8" spans="1:4" ht="80.099999999999994" customHeight="1">
      <c r="A8" s="109" t="s">
        <v>321</v>
      </c>
      <c r="B8" s="111" t="s">
        <v>224</v>
      </c>
      <c r="C8" s="110" t="s">
        <v>291</v>
      </c>
      <c r="D8" s="107" t="s">
        <v>216</v>
      </c>
    </row>
    <row r="9" spans="1:4" ht="144" customHeight="1">
      <c r="A9" s="109" t="s">
        <v>225</v>
      </c>
      <c r="B9" s="111" t="s">
        <v>246</v>
      </c>
      <c r="C9" s="110" t="s">
        <v>315</v>
      </c>
      <c r="D9" s="107" t="s">
        <v>216</v>
      </c>
    </row>
    <row r="10" spans="1:4" ht="80.099999999999994" customHeight="1">
      <c r="A10" s="109" t="s">
        <v>227</v>
      </c>
      <c r="B10" s="111" t="s">
        <v>248</v>
      </c>
      <c r="C10" s="110" t="s">
        <v>292</v>
      </c>
      <c r="D10" s="107" t="s">
        <v>216</v>
      </c>
    </row>
    <row r="11" spans="1:4" ht="104.25" customHeight="1">
      <c r="A11" s="109" t="s">
        <v>229</v>
      </c>
      <c r="B11" s="105" t="s">
        <v>226</v>
      </c>
      <c r="C11" s="110" t="s">
        <v>293</v>
      </c>
      <c r="D11" s="107" t="s">
        <v>216</v>
      </c>
    </row>
    <row r="12" spans="1:4" s="95" customFormat="1" ht="80.099999999999994" customHeight="1">
      <c r="A12" s="96"/>
      <c r="B12" s="112"/>
    </row>
    <row r="13" spans="1:4" s="95" customFormat="1" ht="80.099999999999994" customHeight="1">
      <c r="A13" s="96"/>
      <c r="B13" s="102"/>
    </row>
    <row r="14" spans="1:4" s="95" customFormat="1" ht="80.099999999999994" customHeight="1">
      <c r="A14" s="96"/>
      <c r="B14" s="102"/>
    </row>
    <row r="15" spans="1:4" s="95" customFormat="1" ht="80.099999999999994" customHeight="1">
      <c r="A15" s="96"/>
      <c r="B15" s="102"/>
    </row>
    <row r="16" spans="1:4" s="94" customFormat="1" ht="80.099999999999994" customHeight="1">
      <c r="A16" s="96"/>
      <c r="B16" s="102"/>
      <c r="C16" s="95"/>
    </row>
    <row r="17" spans="1:3" s="94" customFormat="1" ht="80.099999999999994" customHeight="1">
      <c r="A17" s="96"/>
      <c r="B17" s="112"/>
      <c r="C17" s="95"/>
    </row>
    <row r="18" spans="1:3" s="94" customFormat="1" ht="80.099999999999994" customHeight="1">
      <c r="A18" s="96"/>
      <c r="B18" s="112"/>
      <c r="C18" s="95"/>
    </row>
    <row r="19" spans="1:3" s="94" customFormat="1" ht="80.099999999999994" customHeight="1">
      <c r="A19" s="96"/>
      <c r="B19" s="112"/>
      <c r="C19" s="95"/>
    </row>
    <row r="20" spans="1:3" s="94" customFormat="1" ht="80.099999999999994" customHeight="1">
      <c r="A20" s="96"/>
      <c r="B20" s="112"/>
      <c r="C20" s="95"/>
    </row>
    <row r="21" spans="1:3" s="94" customFormat="1" ht="80.099999999999994" customHeight="1">
      <c r="A21" s="96"/>
      <c r="B21" s="112"/>
      <c r="C21" s="95"/>
    </row>
    <row r="22" spans="1:3" s="94" customFormat="1" ht="80.099999999999994" customHeight="1">
      <c r="A22" s="96"/>
      <c r="B22" s="112"/>
      <c r="C22" s="95"/>
    </row>
    <row r="23" spans="1:3" s="94" customFormat="1" ht="80.099999999999994" customHeight="1">
      <c r="A23" s="96"/>
      <c r="B23" s="112"/>
      <c r="C23" s="95"/>
    </row>
    <row r="24" spans="1:3" s="94" customFormat="1" ht="80.099999999999994" customHeight="1">
      <c r="A24" s="96"/>
      <c r="B24" s="112"/>
      <c r="C24" s="95"/>
    </row>
    <row r="25" spans="1:3" s="94" customFormat="1" ht="80.099999999999994" customHeight="1">
      <c r="A25" s="96"/>
      <c r="B25" s="112"/>
      <c r="C25" s="95"/>
    </row>
    <row r="26" spans="1:3" s="94" customFormat="1" ht="80.099999999999994" customHeight="1">
      <c r="A26" s="96"/>
      <c r="B26" s="112"/>
      <c r="C26" s="95"/>
    </row>
    <row r="27" spans="1:3" s="94" customFormat="1" ht="80.099999999999994" customHeight="1">
      <c r="A27" s="96"/>
      <c r="B27" s="112"/>
      <c r="C27" s="95"/>
    </row>
    <row r="28" spans="1:3" s="94" customFormat="1" ht="80.099999999999994" customHeight="1">
      <c r="A28" s="96"/>
      <c r="B28" s="112"/>
      <c r="C28" s="95"/>
    </row>
    <row r="29" spans="1:3" s="94" customFormat="1" ht="80.099999999999994" customHeight="1">
      <c r="A29" s="96"/>
      <c r="B29" s="112"/>
      <c r="C29" s="95"/>
    </row>
    <row r="30" spans="1:3" s="94" customFormat="1" ht="80.099999999999994" customHeight="1">
      <c r="A30" s="96"/>
      <c r="B30" s="112"/>
      <c r="C30" s="95"/>
    </row>
    <row r="31" spans="1:3" s="94" customFormat="1" ht="80.099999999999994" customHeight="1">
      <c r="A31" s="96"/>
      <c r="B31" s="112"/>
      <c r="C31" s="95"/>
    </row>
    <row r="32" spans="1:3" s="94" customFormat="1" ht="80.099999999999994" customHeight="1">
      <c r="A32" s="96"/>
      <c r="B32" s="112"/>
      <c r="C32" s="95"/>
    </row>
    <row r="33" spans="1:3" s="94" customFormat="1" ht="80.099999999999994" customHeight="1">
      <c r="A33" s="96"/>
      <c r="B33" s="112"/>
      <c r="C33" s="95"/>
    </row>
    <row r="34" spans="1:3" s="94" customFormat="1" ht="80.099999999999994" customHeight="1">
      <c r="A34" s="96"/>
      <c r="B34" s="112"/>
      <c r="C34" s="95"/>
    </row>
    <row r="35" spans="1:3" s="94" customFormat="1" ht="80.099999999999994" customHeight="1">
      <c r="A35" s="96"/>
      <c r="B35" s="112"/>
      <c r="C35" s="95"/>
    </row>
    <row r="36" spans="1:3" s="94" customFormat="1" ht="80.099999999999994" customHeight="1">
      <c r="A36" s="96"/>
      <c r="B36" s="112"/>
      <c r="C36" s="95"/>
    </row>
    <row r="37" spans="1:3" s="94" customFormat="1" ht="80.099999999999994" customHeight="1">
      <c r="A37" s="96"/>
      <c r="B37" s="112"/>
      <c r="C37" s="95"/>
    </row>
    <row r="38" spans="1:3" s="94" customFormat="1" ht="80.099999999999994" customHeight="1">
      <c r="A38" s="96"/>
      <c r="B38" s="112"/>
      <c r="C38" s="95"/>
    </row>
    <row r="39" spans="1:3" s="94" customFormat="1" ht="80.099999999999994" customHeight="1">
      <c r="A39" s="96"/>
      <c r="B39" s="112"/>
      <c r="C39" s="95"/>
    </row>
    <row r="40" spans="1:3" s="94" customFormat="1" ht="80.099999999999994" customHeight="1">
      <c r="A40" s="96"/>
      <c r="B40" s="112"/>
      <c r="C40" s="95"/>
    </row>
    <row r="41" spans="1:3" s="94" customFormat="1" ht="80.099999999999994" customHeight="1">
      <c r="A41" s="96"/>
      <c r="B41" s="112"/>
      <c r="C41" s="95"/>
    </row>
    <row r="42" spans="1:3" s="94" customFormat="1" ht="80.099999999999994" customHeight="1">
      <c r="A42" s="96"/>
      <c r="B42" s="112"/>
      <c r="C42" s="95"/>
    </row>
    <row r="43" spans="1:3" s="94" customFormat="1" ht="80.099999999999994" customHeight="1">
      <c r="A43" s="96"/>
      <c r="B43" s="112"/>
      <c r="C43" s="95"/>
    </row>
    <row r="44" spans="1:3" s="94" customFormat="1" ht="80.099999999999994" customHeight="1">
      <c r="A44" s="96"/>
      <c r="B44" s="112"/>
      <c r="C44" s="95"/>
    </row>
    <row r="45" spans="1:3" s="94" customFormat="1" ht="80.099999999999994" customHeight="1">
      <c r="A45" s="96"/>
      <c r="B45" s="112"/>
      <c r="C45" s="95"/>
    </row>
    <row r="46" spans="1:3" s="94" customFormat="1" ht="80.099999999999994" customHeight="1">
      <c r="A46" s="96"/>
      <c r="B46" s="112"/>
      <c r="C46" s="95"/>
    </row>
    <row r="47" spans="1:3" s="94" customFormat="1" ht="80.099999999999994" customHeight="1">
      <c r="A47" s="96"/>
      <c r="B47" s="112"/>
      <c r="C47" s="95"/>
    </row>
    <row r="48" spans="1:3" s="94" customFormat="1" ht="80.099999999999994" customHeight="1">
      <c r="A48" s="96"/>
      <c r="B48" s="112"/>
      <c r="C48" s="95"/>
    </row>
    <row r="49" spans="1:3" s="94" customFormat="1" ht="80.099999999999994" customHeight="1">
      <c r="A49" s="96"/>
      <c r="B49" s="112"/>
      <c r="C49" s="95"/>
    </row>
    <row r="50" spans="1:3" s="94" customFormat="1" ht="80.099999999999994" customHeight="1">
      <c r="A50" s="96"/>
      <c r="B50" s="112"/>
      <c r="C50" s="95"/>
    </row>
    <row r="51" spans="1:3" s="94" customFormat="1" ht="80.099999999999994" customHeight="1">
      <c r="A51" s="96"/>
      <c r="B51" s="112"/>
      <c r="C51" s="95"/>
    </row>
    <row r="52" spans="1:3" s="94" customFormat="1" ht="80.099999999999994" customHeight="1">
      <c r="A52" s="96"/>
      <c r="B52" s="112"/>
      <c r="C52" s="95"/>
    </row>
    <row r="53" spans="1:3" s="94" customFormat="1" ht="80.099999999999994" customHeight="1">
      <c r="A53" s="96"/>
      <c r="B53" s="112"/>
      <c r="C53" s="95"/>
    </row>
    <row r="54" spans="1:3" s="94" customFormat="1" ht="80.099999999999994" customHeight="1">
      <c r="A54" s="96"/>
      <c r="B54" s="112"/>
      <c r="C54" s="95"/>
    </row>
    <row r="55" spans="1:3" s="94" customFormat="1" ht="80.099999999999994" customHeight="1">
      <c r="A55" s="96"/>
      <c r="B55" s="112"/>
      <c r="C55" s="95"/>
    </row>
    <row r="56" spans="1:3" s="94" customFormat="1" ht="80.099999999999994" customHeight="1">
      <c r="A56" s="96"/>
      <c r="B56" s="112"/>
      <c r="C56" s="95"/>
    </row>
    <row r="57" spans="1:3" s="94" customFormat="1" ht="80.099999999999994" customHeight="1">
      <c r="A57" s="96"/>
      <c r="B57" s="112"/>
      <c r="C57" s="95"/>
    </row>
    <row r="58" spans="1:3" s="94" customFormat="1" ht="80.099999999999994" customHeight="1">
      <c r="A58" s="96"/>
      <c r="B58" s="112"/>
      <c r="C58" s="95"/>
    </row>
    <row r="59" spans="1:3" s="94" customFormat="1" ht="80.099999999999994" customHeight="1">
      <c r="A59" s="96"/>
      <c r="B59" s="112"/>
      <c r="C59" s="95"/>
    </row>
    <row r="60" spans="1:3" s="94" customFormat="1" ht="80.099999999999994" customHeight="1">
      <c r="A60" s="96"/>
      <c r="B60" s="112"/>
      <c r="C60" s="95"/>
    </row>
    <row r="61" spans="1:3" s="94" customFormat="1" ht="80.099999999999994" customHeight="1">
      <c r="A61" s="96"/>
      <c r="B61" s="112"/>
      <c r="C61" s="95"/>
    </row>
    <row r="62" spans="1:3" s="94" customFormat="1" ht="80.099999999999994" customHeight="1">
      <c r="A62" s="96"/>
      <c r="B62" s="112"/>
      <c r="C62" s="95"/>
    </row>
    <row r="63" spans="1:3" s="94" customFormat="1" ht="80.099999999999994" customHeight="1">
      <c r="A63" s="96"/>
      <c r="B63" s="112"/>
      <c r="C63" s="95"/>
    </row>
    <row r="64" spans="1:3" s="94" customFormat="1" ht="80.099999999999994" customHeight="1">
      <c r="A64" s="96"/>
      <c r="B64" s="112"/>
      <c r="C64" s="95"/>
    </row>
    <row r="65" spans="1:3" s="94" customFormat="1" ht="80.099999999999994" customHeight="1">
      <c r="A65" s="96"/>
      <c r="B65" s="112"/>
      <c r="C65" s="95"/>
    </row>
    <row r="66" spans="1:3" s="94" customFormat="1" ht="80.099999999999994" customHeight="1">
      <c r="A66" s="96"/>
      <c r="B66" s="112"/>
      <c r="C66" s="95"/>
    </row>
    <row r="67" spans="1:3" s="94" customFormat="1" ht="80.099999999999994" customHeight="1">
      <c r="A67" s="96"/>
      <c r="B67" s="112"/>
      <c r="C67" s="95"/>
    </row>
    <row r="68" spans="1:3" s="94" customFormat="1" ht="80.099999999999994" customHeight="1">
      <c r="A68" s="96"/>
      <c r="B68" s="112"/>
      <c r="C68" s="95"/>
    </row>
    <row r="69" spans="1:3" s="94" customFormat="1" ht="80.099999999999994" customHeight="1">
      <c r="A69" s="96"/>
      <c r="B69" s="112"/>
      <c r="C69" s="95"/>
    </row>
    <row r="70" spans="1:3" s="94" customFormat="1" ht="80.099999999999994" customHeight="1">
      <c r="A70" s="96"/>
      <c r="B70" s="112"/>
      <c r="C70" s="95"/>
    </row>
    <row r="71" spans="1:3" s="94" customFormat="1" ht="80.099999999999994" customHeight="1">
      <c r="A71" s="96"/>
      <c r="B71" s="112"/>
      <c r="C71" s="95"/>
    </row>
    <row r="72" spans="1:3" s="94" customFormat="1" ht="80.099999999999994" customHeight="1">
      <c r="A72" s="96"/>
      <c r="B72" s="112"/>
      <c r="C72" s="95"/>
    </row>
    <row r="73" spans="1:3" s="94" customFormat="1" ht="80.099999999999994" customHeight="1">
      <c r="A73" s="96"/>
      <c r="B73" s="112"/>
      <c r="C73" s="95"/>
    </row>
    <row r="74" spans="1:3" s="94" customFormat="1" ht="80.099999999999994" customHeight="1">
      <c r="A74" s="96"/>
      <c r="B74" s="112"/>
      <c r="C74" s="95"/>
    </row>
    <row r="75" spans="1:3" s="94" customFormat="1" ht="80.099999999999994" customHeight="1">
      <c r="A75" s="96"/>
      <c r="B75" s="112"/>
      <c r="C75" s="95"/>
    </row>
    <row r="76" spans="1:3" s="94" customFormat="1" ht="80.099999999999994" customHeight="1">
      <c r="A76" s="96"/>
      <c r="B76" s="112"/>
      <c r="C76" s="95"/>
    </row>
    <row r="77" spans="1:3" s="94" customFormat="1" ht="80.099999999999994" customHeight="1">
      <c r="A77" s="96"/>
      <c r="B77" s="112"/>
      <c r="C77" s="95"/>
    </row>
    <row r="78" spans="1:3" s="94" customFormat="1" ht="80.099999999999994" customHeight="1">
      <c r="A78" s="96"/>
      <c r="B78" s="112"/>
      <c r="C78" s="95"/>
    </row>
    <row r="79" spans="1:3" s="94" customFormat="1" ht="80.099999999999994" customHeight="1">
      <c r="A79" s="96"/>
      <c r="B79" s="112"/>
      <c r="C79" s="95"/>
    </row>
    <row r="80" spans="1:3" s="94" customFormat="1" ht="80.099999999999994" customHeight="1">
      <c r="A80" s="96"/>
      <c r="B80" s="112"/>
      <c r="C80" s="95"/>
    </row>
    <row r="81" spans="1:3" s="94" customFormat="1" ht="80.099999999999994" customHeight="1">
      <c r="A81" s="96"/>
      <c r="B81" s="112"/>
      <c r="C81" s="95"/>
    </row>
    <row r="82" spans="1:3" s="94" customFormat="1" ht="80.099999999999994" customHeight="1">
      <c r="A82" s="96"/>
      <c r="B82" s="112"/>
      <c r="C82" s="95"/>
    </row>
    <row r="83" spans="1:3" s="94" customFormat="1" ht="80.099999999999994" customHeight="1">
      <c r="A83" s="96"/>
      <c r="B83" s="112"/>
      <c r="C83" s="95"/>
    </row>
    <row r="84" spans="1:3" s="94" customFormat="1" ht="80.099999999999994" customHeight="1">
      <c r="A84" s="96"/>
      <c r="B84" s="112"/>
      <c r="C84" s="95"/>
    </row>
    <row r="85" spans="1:3" s="94" customFormat="1" ht="80.099999999999994" customHeight="1">
      <c r="A85" s="96"/>
      <c r="B85" s="112"/>
      <c r="C85" s="95"/>
    </row>
    <row r="86" spans="1:3" s="94" customFormat="1" ht="80.099999999999994" customHeight="1">
      <c r="A86" s="96"/>
      <c r="B86" s="112"/>
      <c r="C86" s="95"/>
    </row>
    <row r="87" spans="1:3" s="94" customFormat="1" ht="80.099999999999994" customHeight="1">
      <c r="A87" s="96"/>
      <c r="B87" s="112"/>
      <c r="C87" s="95"/>
    </row>
    <row r="88" spans="1:3" s="94" customFormat="1" ht="80.099999999999994" customHeight="1">
      <c r="A88" s="96"/>
      <c r="B88" s="112"/>
      <c r="C88" s="95"/>
    </row>
    <row r="89" spans="1:3" s="94" customFormat="1" ht="80.099999999999994" customHeight="1">
      <c r="A89" s="96"/>
      <c r="B89" s="112"/>
      <c r="C89" s="95"/>
    </row>
    <row r="90" spans="1:3" s="94" customFormat="1" ht="80.099999999999994" customHeight="1">
      <c r="A90" s="96"/>
      <c r="B90" s="112"/>
      <c r="C90" s="95"/>
    </row>
    <row r="91" spans="1:3" s="94" customFormat="1" ht="80.099999999999994" customHeight="1">
      <c r="A91" s="96"/>
      <c r="B91" s="112"/>
      <c r="C91" s="95"/>
    </row>
    <row r="92" spans="1:3" s="94" customFormat="1" ht="80.099999999999994" customHeight="1">
      <c r="A92" s="96"/>
      <c r="B92" s="112"/>
      <c r="C92" s="95"/>
    </row>
    <row r="93" spans="1:3" s="94" customFormat="1" ht="80.099999999999994" customHeight="1">
      <c r="A93" s="96"/>
      <c r="B93" s="112"/>
      <c r="C93" s="95"/>
    </row>
    <row r="94" spans="1:3" s="94" customFormat="1" ht="80.099999999999994" customHeight="1">
      <c r="A94" s="96"/>
      <c r="B94" s="112"/>
      <c r="C94" s="95"/>
    </row>
    <row r="95" spans="1:3" s="94" customFormat="1" ht="80.099999999999994" customHeight="1">
      <c r="A95" s="96"/>
      <c r="B95" s="112"/>
      <c r="C95" s="95"/>
    </row>
    <row r="96" spans="1:3" s="94" customFormat="1" ht="80.099999999999994" customHeight="1">
      <c r="A96" s="96"/>
      <c r="B96" s="112"/>
      <c r="C96" s="95"/>
    </row>
    <row r="97" spans="1:3" s="94" customFormat="1" ht="80.099999999999994" customHeight="1">
      <c r="A97" s="96"/>
      <c r="B97" s="112"/>
      <c r="C97" s="95"/>
    </row>
    <row r="98" spans="1:3" s="94" customFormat="1" ht="80.099999999999994" customHeight="1">
      <c r="A98" s="96"/>
      <c r="B98" s="112"/>
      <c r="C98" s="95"/>
    </row>
    <row r="99" spans="1:3" s="94" customFormat="1" ht="80.099999999999994" customHeight="1">
      <c r="A99" s="96"/>
      <c r="B99" s="112"/>
      <c r="C99" s="95"/>
    </row>
    <row r="100" spans="1:3" s="94" customFormat="1" ht="80.099999999999994" customHeight="1">
      <c r="A100" s="96"/>
      <c r="B100" s="112"/>
      <c r="C100" s="95"/>
    </row>
    <row r="101" spans="1:3" s="94" customFormat="1" ht="80.099999999999994" customHeight="1">
      <c r="A101" s="96"/>
      <c r="B101" s="112"/>
      <c r="C101" s="95"/>
    </row>
    <row r="102" spans="1:3" s="94" customFormat="1" ht="80.099999999999994" customHeight="1">
      <c r="A102" s="96"/>
      <c r="B102" s="112"/>
      <c r="C102" s="95"/>
    </row>
    <row r="103" spans="1:3" s="94" customFormat="1" ht="80.099999999999994" customHeight="1">
      <c r="A103" s="96"/>
      <c r="B103" s="112"/>
      <c r="C103" s="95"/>
    </row>
    <row r="104" spans="1:3" s="94" customFormat="1" ht="80.099999999999994" customHeight="1">
      <c r="A104" s="96"/>
      <c r="B104" s="112"/>
      <c r="C104" s="95"/>
    </row>
    <row r="105" spans="1:3" s="94" customFormat="1" ht="80.099999999999994" customHeight="1">
      <c r="A105" s="96"/>
      <c r="B105" s="112"/>
      <c r="C105" s="95"/>
    </row>
    <row r="106" spans="1:3" s="94" customFormat="1" ht="80.099999999999994" customHeight="1">
      <c r="A106" s="96"/>
      <c r="B106" s="112"/>
      <c r="C106" s="95"/>
    </row>
    <row r="107" spans="1:3" s="94" customFormat="1" ht="80.099999999999994" customHeight="1">
      <c r="A107" s="96"/>
      <c r="B107" s="112"/>
      <c r="C107" s="95"/>
    </row>
    <row r="108" spans="1:3" s="94" customFormat="1" ht="80.099999999999994" customHeight="1">
      <c r="A108" s="96"/>
      <c r="B108" s="112"/>
      <c r="C108" s="95"/>
    </row>
    <row r="109" spans="1:3" s="94" customFormat="1" ht="80.099999999999994" customHeight="1">
      <c r="A109" s="96"/>
      <c r="B109" s="112"/>
      <c r="C109" s="95"/>
    </row>
    <row r="110" spans="1:3" s="94" customFormat="1" ht="80.099999999999994" customHeight="1">
      <c r="A110" s="96"/>
      <c r="B110" s="112"/>
      <c r="C110" s="95"/>
    </row>
    <row r="111" spans="1:3" s="94" customFormat="1" ht="80.099999999999994" customHeight="1">
      <c r="A111" s="96"/>
      <c r="B111" s="112"/>
      <c r="C111" s="95"/>
    </row>
    <row r="112" spans="1:3" s="94" customFormat="1" ht="80.099999999999994" customHeight="1">
      <c r="A112" s="96"/>
      <c r="B112" s="112"/>
      <c r="C112" s="95"/>
    </row>
    <row r="113" spans="1:3" s="94" customFormat="1" ht="80.099999999999994" customHeight="1">
      <c r="A113" s="96"/>
      <c r="B113" s="112"/>
      <c r="C113" s="95"/>
    </row>
    <row r="114" spans="1:3" s="94" customFormat="1" ht="80.099999999999994" customHeight="1">
      <c r="A114" s="96"/>
      <c r="B114" s="112"/>
      <c r="C114" s="95"/>
    </row>
    <row r="115" spans="1:3" s="94" customFormat="1" ht="80.099999999999994" customHeight="1">
      <c r="A115" s="96"/>
      <c r="B115" s="112"/>
      <c r="C115" s="95"/>
    </row>
    <row r="116" spans="1:3" s="94" customFormat="1" ht="80.099999999999994" customHeight="1">
      <c r="A116" s="96"/>
      <c r="B116" s="112"/>
      <c r="C116" s="95"/>
    </row>
    <row r="117" spans="1:3" s="94" customFormat="1" ht="80.099999999999994" customHeight="1">
      <c r="A117" s="96"/>
      <c r="B117" s="112"/>
      <c r="C117" s="95"/>
    </row>
    <row r="118" spans="1:3" s="94" customFormat="1" ht="80.099999999999994" customHeight="1">
      <c r="A118" s="96"/>
      <c r="B118" s="112"/>
      <c r="C118" s="95"/>
    </row>
    <row r="119" spans="1:3" s="94" customFormat="1" ht="80.099999999999994" customHeight="1">
      <c r="A119" s="96"/>
      <c r="B119" s="112"/>
      <c r="C119" s="95"/>
    </row>
    <row r="120" spans="1:3" s="94" customFormat="1" ht="80.099999999999994" customHeight="1">
      <c r="A120" s="96"/>
      <c r="B120" s="112"/>
      <c r="C120" s="95"/>
    </row>
    <row r="121" spans="1:3" s="94" customFormat="1" ht="80.099999999999994" customHeight="1">
      <c r="A121" s="96"/>
      <c r="B121" s="112"/>
      <c r="C121" s="95"/>
    </row>
    <row r="122" spans="1:3" s="94" customFormat="1" ht="80.099999999999994" customHeight="1">
      <c r="A122" s="96"/>
      <c r="B122" s="112"/>
      <c r="C122" s="95"/>
    </row>
    <row r="123" spans="1:3" s="94" customFormat="1" ht="80.099999999999994" customHeight="1">
      <c r="A123" s="96"/>
      <c r="B123" s="112"/>
      <c r="C123" s="95"/>
    </row>
    <row r="124" spans="1:3" s="94" customFormat="1" ht="80.099999999999994" customHeight="1">
      <c r="A124" s="96"/>
      <c r="B124" s="112"/>
      <c r="C124" s="95"/>
    </row>
    <row r="125" spans="1:3" s="94" customFormat="1" ht="80.099999999999994" customHeight="1">
      <c r="A125" s="96"/>
      <c r="B125" s="112"/>
      <c r="C125" s="95"/>
    </row>
    <row r="126" spans="1:3" s="94" customFormat="1" ht="80.099999999999994" customHeight="1">
      <c r="A126" s="96"/>
      <c r="B126" s="112"/>
      <c r="C126" s="95"/>
    </row>
    <row r="127" spans="1:3" s="94" customFormat="1" ht="80.099999999999994" customHeight="1">
      <c r="A127" s="96"/>
      <c r="B127" s="112"/>
      <c r="C127" s="95"/>
    </row>
    <row r="128" spans="1:3" s="94" customFormat="1" ht="80.099999999999994" customHeight="1">
      <c r="A128" s="96"/>
      <c r="B128" s="112"/>
      <c r="C128" s="95"/>
    </row>
    <row r="129" spans="1:3" s="94" customFormat="1" ht="80.099999999999994" customHeight="1">
      <c r="A129" s="96"/>
      <c r="B129" s="112"/>
      <c r="C129" s="95"/>
    </row>
    <row r="130" spans="1:3" s="94" customFormat="1" ht="80.099999999999994" customHeight="1">
      <c r="A130" s="96"/>
      <c r="B130" s="112"/>
      <c r="C130" s="95"/>
    </row>
    <row r="131" spans="1:3" s="94" customFormat="1" ht="80.099999999999994" customHeight="1">
      <c r="A131" s="96"/>
      <c r="B131" s="112"/>
      <c r="C131" s="95"/>
    </row>
    <row r="132" spans="1:3" s="94" customFormat="1" ht="80.099999999999994" customHeight="1">
      <c r="A132" s="96"/>
      <c r="B132" s="112"/>
      <c r="C132" s="95"/>
    </row>
    <row r="133" spans="1:3" s="94" customFormat="1" ht="80.099999999999994" customHeight="1">
      <c r="A133" s="96"/>
      <c r="B133" s="112"/>
      <c r="C133" s="95"/>
    </row>
    <row r="134" spans="1:3" s="94" customFormat="1" ht="80.099999999999994" customHeight="1">
      <c r="A134" s="96"/>
      <c r="B134" s="112"/>
      <c r="C134" s="95"/>
    </row>
    <row r="135" spans="1:3" s="94" customFormat="1" ht="80.099999999999994" customHeight="1">
      <c r="A135" s="96"/>
      <c r="B135" s="112"/>
      <c r="C135" s="95"/>
    </row>
    <row r="136" spans="1:3" s="94" customFormat="1" ht="80.099999999999994" customHeight="1">
      <c r="A136" s="96"/>
      <c r="B136" s="112"/>
      <c r="C136" s="95"/>
    </row>
    <row r="137" spans="1:3" s="94" customFormat="1" ht="80.099999999999994" customHeight="1">
      <c r="A137" s="96"/>
      <c r="B137" s="112"/>
      <c r="C137" s="95"/>
    </row>
    <row r="138" spans="1:3" s="94" customFormat="1" ht="80.099999999999994" customHeight="1">
      <c r="A138" s="96"/>
      <c r="B138" s="112"/>
      <c r="C138" s="95"/>
    </row>
    <row r="139" spans="1:3" s="94" customFormat="1" ht="80.099999999999994" customHeight="1">
      <c r="A139" s="96"/>
      <c r="B139" s="112"/>
      <c r="C139" s="95"/>
    </row>
    <row r="140" spans="1:3" s="94" customFormat="1" ht="80.099999999999994" customHeight="1">
      <c r="A140" s="96"/>
      <c r="B140" s="112"/>
      <c r="C140" s="95"/>
    </row>
    <row r="141" spans="1:3" s="94" customFormat="1" ht="80.099999999999994" customHeight="1">
      <c r="A141" s="96"/>
      <c r="B141" s="112"/>
      <c r="C141" s="95"/>
    </row>
    <row r="142" spans="1:3" s="94" customFormat="1" ht="80.099999999999994" customHeight="1">
      <c r="A142" s="96"/>
      <c r="B142" s="112"/>
      <c r="C142" s="95"/>
    </row>
    <row r="143" spans="1:3" s="94" customFormat="1" ht="80.099999999999994" customHeight="1">
      <c r="A143" s="96"/>
      <c r="B143" s="112"/>
      <c r="C143" s="95"/>
    </row>
    <row r="144" spans="1:3" s="94" customFormat="1" ht="80.099999999999994" customHeight="1">
      <c r="A144" s="96"/>
      <c r="B144" s="112"/>
      <c r="C144" s="95"/>
    </row>
    <row r="145" spans="1:3" s="94" customFormat="1" ht="80.099999999999994" customHeight="1">
      <c r="A145" s="96"/>
      <c r="B145" s="112"/>
      <c r="C145" s="95"/>
    </row>
    <row r="146" spans="1:3" s="94" customFormat="1" ht="80.099999999999994" customHeight="1">
      <c r="A146" s="96"/>
      <c r="B146" s="112"/>
      <c r="C146" s="95"/>
    </row>
    <row r="147" spans="1:3" s="94" customFormat="1" ht="80.099999999999994" customHeight="1">
      <c r="A147" s="96"/>
      <c r="B147" s="112"/>
      <c r="C147" s="95"/>
    </row>
    <row r="148" spans="1:3" s="94" customFormat="1" ht="80.099999999999994" customHeight="1">
      <c r="A148" s="96"/>
      <c r="B148" s="112"/>
      <c r="C148" s="95"/>
    </row>
    <row r="149" spans="1:3" s="94" customFormat="1" ht="80.099999999999994" customHeight="1">
      <c r="A149" s="96"/>
      <c r="B149" s="112"/>
      <c r="C149" s="95"/>
    </row>
    <row r="150" spans="1:3" s="94" customFormat="1" ht="80.099999999999994" customHeight="1">
      <c r="A150" s="96"/>
      <c r="B150" s="112"/>
      <c r="C150" s="95"/>
    </row>
    <row r="151" spans="1:3" s="94" customFormat="1" ht="80.099999999999994" customHeight="1">
      <c r="A151" s="96"/>
      <c r="B151" s="112"/>
      <c r="C151" s="95"/>
    </row>
    <row r="152" spans="1:3" s="94" customFormat="1" ht="80.099999999999994" customHeight="1">
      <c r="A152" s="96"/>
      <c r="B152" s="112"/>
      <c r="C152" s="95"/>
    </row>
    <row r="153" spans="1:3" s="94" customFormat="1" ht="80.099999999999994" customHeight="1">
      <c r="A153" s="96"/>
      <c r="B153" s="112"/>
      <c r="C153" s="95"/>
    </row>
    <row r="154" spans="1:3" s="94" customFormat="1" ht="80.099999999999994" customHeight="1">
      <c r="A154" s="96"/>
      <c r="B154" s="112"/>
      <c r="C154" s="95"/>
    </row>
    <row r="155" spans="1:3" s="94" customFormat="1" ht="80.099999999999994" customHeight="1">
      <c r="A155" s="96"/>
      <c r="B155" s="112"/>
      <c r="C155" s="95"/>
    </row>
    <row r="156" spans="1:3" s="94" customFormat="1" ht="80.099999999999994" customHeight="1">
      <c r="A156" s="96"/>
      <c r="B156" s="112"/>
      <c r="C156" s="95"/>
    </row>
    <row r="157" spans="1:3" s="94" customFormat="1" ht="80.099999999999994" customHeight="1">
      <c r="A157" s="96"/>
      <c r="B157" s="112"/>
      <c r="C157" s="95"/>
    </row>
    <row r="158" spans="1:3" s="94" customFormat="1" ht="80.099999999999994" customHeight="1">
      <c r="A158" s="96"/>
      <c r="B158" s="112"/>
      <c r="C158" s="95"/>
    </row>
    <row r="159" spans="1:3" s="94" customFormat="1" ht="80.099999999999994" customHeight="1">
      <c r="A159" s="96"/>
      <c r="B159" s="112"/>
      <c r="C159" s="95"/>
    </row>
    <row r="160" spans="1:3" s="94" customFormat="1" ht="80.099999999999994" customHeight="1">
      <c r="A160" s="96"/>
      <c r="B160" s="112"/>
      <c r="C160" s="95"/>
    </row>
    <row r="161" spans="1:3" s="94" customFormat="1" ht="80.099999999999994" customHeight="1">
      <c r="A161" s="96"/>
      <c r="B161" s="112"/>
      <c r="C161" s="95"/>
    </row>
    <row r="162" spans="1:3" s="94" customFormat="1" ht="80.099999999999994" customHeight="1">
      <c r="A162" s="96"/>
      <c r="B162" s="112"/>
      <c r="C162" s="95"/>
    </row>
    <row r="163" spans="1:3" s="94" customFormat="1" ht="80.099999999999994" customHeight="1">
      <c r="A163" s="96"/>
      <c r="B163" s="112"/>
      <c r="C163" s="95"/>
    </row>
    <row r="164" spans="1:3" s="94" customFormat="1" ht="80.099999999999994" customHeight="1">
      <c r="A164" s="96"/>
      <c r="B164" s="112"/>
      <c r="C164" s="95"/>
    </row>
    <row r="165" spans="1:3" s="94" customFormat="1" ht="80.099999999999994" customHeight="1">
      <c r="A165" s="96"/>
      <c r="B165" s="112"/>
      <c r="C165" s="95"/>
    </row>
    <row r="166" spans="1:3" s="94" customFormat="1" ht="80.099999999999994" customHeight="1">
      <c r="A166" s="96"/>
      <c r="B166" s="112"/>
      <c r="C166" s="95"/>
    </row>
    <row r="167" spans="1:3" s="94" customFormat="1" ht="80.099999999999994" customHeight="1">
      <c r="A167" s="96"/>
      <c r="B167" s="112"/>
      <c r="C167" s="95"/>
    </row>
    <row r="168" spans="1:3" s="94" customFormat="1" ht="80.099999999999994" customHeight="1">
      <c r="A168" s="96"/>
      <c r="B168" s="112"/>
      <c r="C168" s="95"/>
    </row>
    <row r="169" spans="1:3" s="94" customFormat="1" ht="80.099999999999994" customHeight="1">
      <c r="A169" s="96"/>
      <c r="B169" s="112"/>
      <c r="C169" s="95"/>
    </row>
    <row r="170" spans="1:3" s="94" customFormat="1" ht="80.099999999999994" customHeight="1">
      <c r="A170" s="96"/>
      <c r="B170" s="112"/>
      <c r="C170" s="95"/>
    </row>
    <row r="171" spans="1:3" s="94" customFormat="1" ht="80.099999999999994" customHeight="1">
      <c r="A171" s="96"/>
      <c r="B171" s="112"/>
      <c r="C171" s="95"/>
    </row>
    <row r="172" spans="1:3" s="94" customFormat="1" ht="80.099999999999994" customHeight="1">
      <c r="A172" s="96"/>
      <c r="B172" s="112"/>
      <c r="C172" s="95"/>
    </row>
    <row r="173" spans="1:3" s="94" customFormat="1" ht="80.099999999999994" customHeight="1">
      <c r="A173" s="96"/>
      <c r="B173" s="112"/>
      <c r="C173" s="95"/>
    </row>
    <row r="174" spans="1:3" s="94" customFormat="1" ht="80.099999999999994" customHeight="1">
      <c r="A174" s="96"/>
      <c r="B174" s="112"/>
      <c r="C174" s="95"/>
    </row>
    <row r="175" spans="1:3" s="94" customFormat="1" ht="80.099999999999994" customHeight="1">
      <c r="A175" s="96"/>
      <c r="B175" s="112"/>
      <c r="C175" s="95"/>
    </row>
    <row r="176" spans="1:3" s="94" customFormat="1" ht="80.099999999999994" customHeight="1">
      <c r="A176" s="96"/>
      <c r="B176" s="112"/>
      <c r="C176" s="95"/>
    </row>
    <row r="177" spans="1:3" s="94" customFormat="1" ht="80.099999999999994" customHeight="1">
      <c r="A177" s="96"/>
      <c r="B177" s="112"/>
      <c r="C177" s="95"/>
    </row>
    <row r="178" spans="1:3" s="94" customFormat="1" ht="80.099999999999994" customHeight="1">
      <c r="A178" s="96"/>
      <c r="B178" s="112"/>
      <c r="C178" s="95"/>
    </row>
  </sheetData>
  <mergeCells count="2">
    <mergeCell ref="A2:C2"/>
    <mergeCell ref="A4:A7"/>
  </mergeCells>
  <phoneticPr fontId="2"/>
  <dataValidations count="1">
    <dataValidation type="list" allowBlank="1" showInputMessage="1" showErrorMessage="1" sqref="D4:D11" xr:uid="{00000000-0002-0000-1800-000000000000}">
      <formula1>"　,確認済"</formula1>
    </dataValidation>
  </dataValidations>
  <pageMargins left="0.25" right="0.25" top="0.75" bottom="0.75" header="0.3" footer="0.3"/>
  <pageSetup paperSize="9" scale="75"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H61"/>
  <sheetViews>
    <sheetView view="pageBreakPreview" zoomScale="85" zoomScaleNormal="100" zoomScaleSheetLayoutView="85" workbookViewId="0">
      <selection activeCell="B26" sqref="B26:G26"/>
    </sheetView>
  </sheetViews>
  <sheetFormatPr defaultRowHeight="13.5"/>
  <cols>
    <col min="1" max="3" width="9" style="117"/>
    <col min="4" max="4" width="15" style="117" customWidth="1"/>
    <col min="5" max="16384" width="9" style="117"/>
  </cols>
  <sheetData>
    <row r="1" spans="1:8">
      <c r="A1" s="117" t="s">
        <v>304</v>
      </c>
    </row>
    <row r="2" spans="1:8">
      <c r="G2" s="220" t="s">
        <v>33</v>
      </c>
      <c r="H2" s="220"/>
    </row>
    <row r="3" spans="1:8">
      <c r="A3" s="199" t="s">
        <v>151</v>
      </c>
      <c r="G3" s="200"/>
      <c r="H3" s="200"/>
    </row>
    <row r="4" spans="1:8">
      <c r="A4" s="117" t="s">
        <v>21</v>
      </c>
    </row>
    <row r="5" spans="1:8">
      <c r="D5" s="117" t="s">
        <v>152</v>
      </c>
    </row>
    <row r="6" spans="1:8">
      <c r="D6" s="225" t="s">
        <v>22</v>
      </c>
      <c r="E6" s="224"/>
      <c r="F6" s="224"/>
      <c r="G6" s="224"/>
      <c r="H6" s="224"/>
    </row>
    <row r="7" spans="1:8">
      <c r="D7" s="225"/>
      <c r="E7" s="224"/>
      <c r="F7" s="224"/>
      <c r="G7" s="224"/>
      <c r="H7" s="224"/>
    </row>
    <row r="8" spans="1:8">
      <c r="D8" s="225" t="s">
        <v>23</v>
      </c>
      <c r="E8" s="224"/>
      <c r="F8" s="224"/>
      <c r="G8" s="224"/>
      <c r="H8" s="224"/>
    </row>
    <row r="9" spans="1:8">
      <c r="D9" s="225"/>
      <c r="E9" s="224"/>
      <c r="F9" s="224"/>
      <c r="G9" s="224"/>
      <c r="H9" s="224"/>
    </row>
    <row r="10" spans="1:8">
      <c r="D10" s="225" t="s">
        <v>24</v>
      </c>
      <c r="E10" s="224"/>
      <c r="F10" s="224"/>
      <c r="G10" s="224"/>
      <c r="H10" s="224"/>
    </row>
    <row r="11" spans="1:8">
      <c r="D11" s="225"/>
      <c r="E11" s="224"/>
      <c r="F11" s="224"/>
      <c r="G11" s="224"/>
      <c r="H11" s="224"/>
    </row>
    <row r="13" spans="1:8">
      <c r="D13" s="117" t="s">
        <v>25</v>
      </c>
      <c r="E13" s="122"/>
      <c r="F13" s="122"/>
      <c r="G13" s="122"/>
      <c r="H13" s="122"/>
    </row>
    <row r="14" spans="1:8">
      <c r="D14" s="117" t="s">
        <v>26</v>
      </c>
      <c r="E14" s="122"/>
      <c r="F14" s="122"/>
      <c r="G14" s="122"/>
      <c r="H14" s="122"/>
    </row>
    <row r="15" spans="1:8">
      <c r="D15" s="117" t="s">
        <v>27</v>
      </c>
      <c r="E15" s="122"/>
      <c r="F15" s="122"/>
      <c r="G15" s="122"/>
      <c r="H15" s="122"/>
    </row>
    <row r="16" spans="1:8">
      <c r="D16" s="117" t="s">
        <v>267</v>
      </c>
      <c r="E16" s="122"/>
      <c r="F16" s="122"/>
      <c r="G16" s="122"/>
      <c r="H16" s="122"/>
    </row>
    <row r="18" spans="1:8">
      <c r="A18" s="222" t="s">
        <v>62</v>
      </c>
      <c r="B18" s="222"/>
      <c r="C18" s="222"/>
      <c r="D18" s="222"/>
      <c r="E18" s="222"/>
      <c r="F18" s="222"/>
      <c r="G18" s="222"/>
      <c r="H18" s="222"/>
    </row>
    <row r="21" spans="1:8" ht="13.5" customHeight="1">
      <c r="A21" s="275" t="s">
        <v>153</v>
      </c>
      <c r="B21" s="275"/>
      <c r="C21" s="275"/>
      <c r="D21" s="275"/>
      <c r="E21" s="275"/>
      <c r="F21" s="275"/>
      <c r="G21" s="275"/>
      <c r="H21" s="275"/>
    </row>
    <row r="22" spans="1:8">
      <c r="A22" s="275"/>
      <c r="B22" s="275"/>
      <c r="C22" s="275"/>
      <c r="D22" s="275"/>
      <c r="E22" s="275"/>
      <c r="F22" s="275"/>
      <c r="G22" s="275"/>
      <c r="H22" s="275"/>
    </row>
    <row r="24" spans="1:8">
      <c r="A24" s="117" t="s">
        <v>63</v>
      </c>
    </row>
    <row r="25" spans="1:8">
      <c r="B25" s="276">
        <f>①実績!H27</f>
        <v>0</v>
      </c>
      <c r="C25" s="276"/>
      <c r="D25" s="201" t="s">
        <v>64</v>
      </c>
      <c r="E25" s="276">
        <f>①実績!D24</f>
        <v>0</v>
      </c>
      <c r="F25" s="276"/>
      <c r="G25" s="117" t="s">
        <v>65</v>
      </c>
    </row>
    <row r="26" spans="1:8">
      <c r="B26" s="274" t="s">
        <v>305</v>
      </c>
      <c r="C26" s="274"/>
      <c r="D26" s="274"/>
      <c r="E26" s="274"/>
      <c r="F26" s="274"/>
      <c r="G26" s="274"/>
    </row>
    <row r="27" spans="1:8">
      <c r="B27" s="201" t="s">
        <v>268</v>
      </c>
      <c r="C27" s="201"/>
      <c r="D27" s="201"/>
      <c r="E27" s="201"/>
      <c r="F27" s="201"/>
    </row>
    <row r="28" spans="1:8">
      <c r="B28" s="202"/>
      <c r="C28" s="202"/>
      <c r="D28" s="202"/>
      <c r="E28" s="202"/>
      <c r="F28" s="202"/>
      <c r="G28" s="196"/>
    </row>
    <row r="31" spans="1:8">
      <c r="A31" s="117" t="s">
        <v>66</v>
      </c>
    </row>
    <row r="32" spans="1:8" s="210" customFormat="1">
      <c r="A32" s="210" t="s">
        <v>308</v>
      </c>
    </row>
    <row r="33" spans="1:1">
      <c r="A33" s="117" t="s">
        <v>316</v>
      </c>
    </row>
    <row r="34" spans="1:1">
      <c r="A34" s="117" t="s">
        <v>309</v>
      </c>
    </row>
    <row r="35" spans="1:1">
      <c r="A35" s="117" t="s">
        <v>310</v>
      </c>
    </row>
    <row r="36" spans="1:1">
      <c r="A36" s="117" t="s">
        <v>311</v>
      </c>
    </row>
    <row r="37" spans="1:1">
      <c r="A37" s="117" t="s">
        <v>312</v>
      </c>
    </row>
    <row r="38" spans="1:1">
      <c r="A38" s="117" t="s">
        <v>313</v>
      </c>
    </row>
    <row r="50" spans="8:8">
      <c r="H50" s="117" t="s">
        <v>154</v>
      </c>
    </row>
    <row r="56" spans="8:8">
      <c r="H56" s="125"/>
    </row>
    <row r="61" spans="8:8">
      <c r="H61" s="125"/>
    </row>
  </sheetData>
  <mergeCells count="12">
    <mergeCell ref="B26:G26"/>
    <mergeCell ref="G2:H2"/>
    <mergeCell ref="A18:H18"/>
    <mergeCell ref="A21:H22"/>
    <mergeCell ref="B25:C25"/>
    <mergeCell ref="E25:F25"/>
    <mergeCell ref="D6:D7"/>
    <mergeCell ref="D8:D9"/>
    <mergeCell ref="D10:D11"/>
    <mergeCell ref="E6:H7"/>
    <mergeCell ref="E8:H9"/>
    <mergeCell ref="E10:H11"/>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H24"/>
  <sheetViews>
    <sheetView zoomScaleNormal="100" zoomScaleSheetLayoutView="100" workbookViewId="0">
      <selection activeCell="H7" sqref="H7"/>
    </sheetView>
  </sheetViews>
  <sheetFormatPr defaultRowHeight="13.5"/>
  <cols>
    <col min="1" max="1" width="3" style="210" customWidth="1"/>
    <col min="2" max="2" width="9" style="210"/>
    <col min="3" max="3" width="12.125" style="210" customWidth="1"/>
    <col min="4" max="4" width="8.25" style="210" customWidth="1"/>
    <col min="5" max="5" width="9" style="210"/>
    <col min="6" max="6" width="15.125" style="134" customWidth="1"/>
    <col min="7" max="7" width="9.375" style="134" customWidth="1"/>
    <col min="8" max="8" width="12.625" style="210" customWidth="1"/>
    <col min="9" max="16384" width="9" style="210"/>
  </cols>
  <sheetData>
    <row r="1" spans="1:8">
      <c r="A1" s="210" t="s">
        <v>201</v>
      </c>
    </row>
    <row r="3" spans="1:8">
      <c r="A3" s="222" t="s">
        <v>200</v>
      </c>
      <c r="B3" s="222"/>
      <c r="C3" s="222"/>
      <c r="D3" s="222"/>
      <c r="E3" s="222"/>
      <c r="F3" s="222"/>
      <c r="G3" s="222"/>
      <c r="H3" s="222"/>
    </row>
    <row r="5" spans="1:8">
      <c r="D5" s="210" t="s">
        <v>39</v>
      </c>
      <c r="E5" s="209"/>
      <c r="F5" s="135"/>
      <c r="G5" s="135"/>
      <c r="H5" s="209"/>
    </row>
    <row r="6" spans="1:8" ht="40.5">
      <c r="A6" s="136"/>
      <c r="B6" s="213" t="s">
        <v>202</v>
      </c>
      <c r="C6" s="213" t="s">
        <v>299</v>
      </c>
      <c r="D6" s="211" t="s">
        <v>199</v>
      </c>
      <c r="E6" s="213" t="s">
        <v>198</v>
      </c>
      <c r="F6" s="137" t="s">
        <v>197</v>
      </c>
      <c r="G6" s="213" t="s">
        <v>207</v>
      </c>
      <c r="H6" s="213" t="s">
        <v>264</v>
      </c>
    </row>
    <row r="7" spans="1:8" ht="45.75" customHeight="1">
      <c r="A7" s="138" t="s">
        <v>203</v>
      </c>
      <c r="B7" s="213" t="s">
        <v>204</v>
      </c>
      <c r="C7" s="213" t="s">
        <v>300</v>
      </c>
      <c r="D7" s="211" t="s">
        <v>205</v>
      </c>
      <c r="E7" s="213" t="s">
        <v>205</v>
      </c>
      <c r="F7" s="137" t="s">
        <v>206</v>
      </c>
      <c r="G7" s="213" t="s">
        <v>208</v>
      </c>
      <c r="H7" s="139" t="s">
        <v>265</v>
      </c>
    </row>
    <row r="8" spans="1:8" ht="40.5" customHeight="1">
      <c r="A8" s="136">
        <v>1</v>
      </c>
      <c r="B8" s="132"/>
      <c r="C8" s="140"/>
      <c r="D8" s="132"/>
      <c r="E8" s="132"/>
      <c r="F8" s="141"/>
      <c r="G8" s="141"/>
      <c r="H8" s="212"/>
    </row>
    <row r="9" spans="1:8" ht="40.5" customHeight="1">
      <c r="A9" s="136">
        <v>2</v>
      </c>
      <c r="B9" s="132"/>
      <c r="C9" s="140"/>
      <c r="D9" s="132"/>
      <c r="E9" s="132"/>
      <c r="F9" s="141"/>
      <c r="G9" s="141"/>
      <c r="H9" s="212"/>
    </row>
    <row r="10" spans="1:8" ht="40.5" customHeight="1">
      <c r="A10" s="136">
        <v>3</v>
      </c>
      <c r="B10" s="132"/>
      <c r="C10" s="140"/>
      <c r="D10" s="132"/>
      <c r="E10" s="132"/>
      <c r="F10" s="141"/>
      <c r="G10" s="141"/>
      <c r="H10" s="212"/>
    </row>
    <row r="11" spans="1:8" ht="40.5" customHeight="1">
      <c r="A11" s="136">
        <v>4</v>
      </c>
      <c r="B11" s="132"/>
      <c r="C11" s="140"/>
      <c r="D11" s="132"/>
      <c r="E11" s="132"/>
      <c r="F11" s="141"/>
      <c r="G11" s="141"/>
      <c r="H11" s="212"/>
    </row>
    <row r="12" spans="1:8" ht="40.5" customHeight="1">
      <c r="A12" s="136">
        <v>5</v>
      </c>
      <c r="B12" s="132"/>
      <c r="C12" s="140"/>
      <c r="D12" s="132"/>
      <c r="E12" s="132"/>
      <c r="F12" s="141"/>
      <c r="G12" s="141"/>
      <c r="H12" s="212"/>
    </row>
    <row r="13" spans="1:8" ht="40.5" customHeight="1">
      <c r="A13" s="136">
        <v>6</v>
      </c>
      <c r="B13" s="132"/>
      <c r="C13" s="140"/>
      <c r="D13" s="132"/>
      <c r="E13" s="132"/>
      <c r="F13" s="141"/>
      <c r="G13" s="141"/>
      <c r="H13" s="212"/>
    </row>
    <row r="14" spans="1:8" ht="40.5" customHeight="1">
      <c r="A14" s="136">
        <v>7</v>
      </c>
      <c r="B14" s="132"/>
      <c r="C14" s="140"/>
      <c r="D14" s="132"/>
      <c r="E14" s="132"/>
      <c r="F14" s="141"/>
      <c r="G14" s="141"/>
      <c r="H14" s="212"/>
    </row>
    <row r="15" spans="1:8" ht="40.5" customHeight="1">
      <c r="A15" s="136">
        <v>8</v>
      </c>
      <c r="B15" s="132"/>
      <c r="C15" s="140"/>
      <c r="D15" s="132"/>
      <c r="E15" s="132"/>
      <c r="F15" s="141"/>
      <c r="G15" s="141"/>
      <c r="H15" s="212"/>
    </row>
    <row r="16" spans="1:8" ht="40.5" customHeight="1">
      <c r="A16" s="136">
        <v>9</v>
      </c>
      <c r="B16" s="132"/>
      <c r="C16" s="140"/>
      <c r="D16" s="132"/>
      <c r="E16" s="132"/>
      <c r="F16" s="141"/>
      <c r="G16" s="141"/>
      <c r="H16" s="212"/>
    </row>
    <row r="17" spans="1:8" ht="40.5" customHeight="1">
      <c r="A17" s="136">
        <v>10</v>
      </c>
      <c r="B17" s="132"/>
      <c r="C17" s="140"/>
      <c r="D17" s="132"/>
      <c r="E17" s="132"/>
      <c r="F17" s="141"/>
      <c r="G17" s="141"/>
      <c r="H17" s="212"/>
    </row>
    <row r="18" spans="1:8" ht="40.5" customHeight="1">
      <c r="A18" s="136">
        <v>11</v>
      </c>
      <c r="B18" s="132"/>
      <c r="C18" s="140"/>
      <c r="D18" s="132"/>
      <c r="E18" s="132"/>
      <c r="F18" s="141"/>
      <c r="G18" s="141"/>
      <c r="H18" s="212"/>
    </row>
    <row r="19" spans="1:8" ht="40.5" customHeight="1">
      <c r="A19" s="136">
        <v>12</v>
      </c>
      <c r="B19" s="132"/>
      <c r="C19" s="140"/>
      <c r="D19" s="132"/>
      <c r="E19" s="132"/>
      <c r="F19" s="141"/>
      <c r="G19" s="141"/>
      <c r="H19" s="212"/>
    </row>
    <row r="20" spans="1:8" ht="40.5" customHeight="1">
      <c r="A20" s="136">
        <v>13</v>
      </c>
      <c r="B20" s="132"/>
      <c r="C20" s="140"/>
      <c r="D20" s="132"/>
      <c r="E20" s="132"/>
      <c r="F20" s="141"/>
      <c r="G20" s="141"/>
      <c r="H20" s="212"/>
    </row>
    <row r="21" spans="1:8" ht="40.5" customHeight="1">
      <c r="A21" s="136">
        <v>14</v>
      </c>
      <c r="B21" s="132"/>
      <c r="C21" s="140"/>
      <c r="D21" s="132"/>
      <c r="E21" s="132"/>
      <c r="F21" s="141"/>
      <c r="G21" s="141"/>
      <c r="H21" s="212"/>
    </row>
    <row r="22" spans="1:8">
      <c r="A22" s="210" t="s">
        <v>266</v>
      </c>
    </row>
    <row r="23" spans="1:8">
      <c r="A23" s="210" t="s">
        <v>209</v>
      </c>
    </row>
    <row r="24" spans="1:8">
      <c r="H24" s="125" t="s">
        <v>34</v>
      </c>
    </row>
  </sheetData>
  <mergeCells count="1">
    <mergeCell ref="A3:H3"/>
  </mergeCells>
  <phoneticPr fontId="2"/>
  <dataValidations count="1">
    <dataValidation type="list" errorStyle="warning" allowBlank="1" showInputMessage="1" showErrorMessage="1" sqref="E8:E21" xr:uid="{00000000-0002-0000-1A00-000000000000}">
      <formula1>"介護,特定技能,技能実習,留学,特定活動(EPA),特定活動(インターン),特定活動(その他)"</formula1>
    </dataValidation>
  </dataValidations>
  <pageMargins left="0.7" right="0.7" top="0.75" bottom="0.75" header="0.3" footer="0.3"/>
  <pageSetup paperSize="9" orientation="portrait" horizontalDpi="300" verticalDpi="300"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B2:B3"/>
  <sheetViews>
    <sheetView workbookViewId="0">
      <selection activeCell="D16" sqref="D16"/>
    </sheetView>
  </sheetViews>
  <sheetFormatPr defaultRowHeight="14.25"/>
  <sheetData>
    <row r="2" spans="2:2">
      <c r="B2" s="1" t="s">
        <v>269</v>
      </c>
    </row>
    <row r="3" spans="2:2">
      <c r="B3" s="1" t="s">
        <v>179</v>
      </c>
    </row>
  </sheetData>
  <phoneticPr fontId="2"/>
  <pageMargins left="0.7" right="0.7" top="0.75" bottom="0.75" header="0.3" footer="0.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pageSetUpPr fitToPage="1"/>
  </sheetPr>
  <dimension ref="A1:S34"/>
  <sheetViews>
    <sheetView view="pageBreakPreview" zoomScale="70" zoomScaleNormal="100" zoomScaleSheetLayoutView="70" workbookViewId="0">
      <selection activeCell="D7" sqref="D7"/>
    </sheetView>
  </sheetViews>
  <sheetFormatPr defaultRowHeight="14.25" outlineLevelCol="1"/>
  <cols>
    <col min="1" max="1" width="1.625" style="142" customWidth="1"/>
    <col min="2" max="2" width="6.375" style="142" customWidth="1"/>
    <col min="3" max="3" width="21.62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306</v>
      </c>
      <c r="C2" s="143"/>
      <c r="Q2" s="144"/>
      <c r="R2" s="145"/>
    </row>
    <row r="3" spans="1:19">
      <c r="A3" s="143"/>
      <c r="B3" s="143"/>
      <c r="C3" s="143"/>
      <c r="Q3" s="231" t="s">
        <v>163</v>
      </c>
      <c r="R3" s="232"/>
    </row>
    <row r="4" spans="1:19">
      <c r="B4" s="230" t="s">
        <v>317</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F7" s="203"/>
      <c r="G7" s="277"/>
      <c r="H7" s="277"/>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別紙①実績!F20</f>
        <v>0</v>
      </c>
      <c r="C17" s="246"/>
      <c r="D17" s="246"/>
      <c r="E17" s="247"/>
      <c r="F17" s="248">
        <f>別紙①実績!G20</f>
        <v>0</v>
      </c>
      <c r="G17" s="248"/>
      <c r="H17" s="245">
        <f>SUM(B17:G17)</f>
        <v>0</v>
      </c>
      <c r="I17" s="247"/>
      <c r="J17" s="245">
        <f>別紙①実績!N20</f>
        <v>0</v>
      </c>
      <c r="K17" s="247"/>
      <c r="L17" s="245">
        <f>別紙①実績!O20</f>
        <v>0</v>
      </c>
      <c r="M17" s="247"/>
      <c r="N17" s="245">
        <f>別紙①実績!P20</f>
        <v>0</v>
      </c>
      <c r="O17" s="246"/>
      <c r="P17" s="247"/>
      <c r="Q17" s="248">
        <f>別紙①実績!Q20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2" spans="2:18">
      <c r="B22" s="235" t="s">
        <v>14</v>
      </c>
      <c r="C22" s="236"/>
      <c r="D22" s="236"/>
      <c r="E22" s="237"/>
      <c r="F22" s="236" t="s">
        <v>15</v>
      </c>
      <c r="G22" s="236"/>
      <c r="H22" s="236"/>
      <c r="I22" s="237"/>
    </row>
    <row r="23" spans="2:18">
      <c r="B23" s="159" t="s">
        <v>16</v>
      </c>
      <c r="C23" s="160"/>
      <c r="D23" s="249">
        <f>別紙①実績!O20+別紙②実績!O20+別紙③実績!O20+別紙④実績!O20+別紙⑤実績!O20+別紙⑥実績!O20+別紙⑦実績!O20+別紙⑧実績!O20</f>
        <v>0</v>
      </c>
      <c r="E23" s="250"/>
      <c r="F23" s="160" t="s">
        <v>18</v>
      </c>
      <c r="G23" s="160"/>
      <c r="H23" s="249">
        <f>別紙①実績!F20+別紙②実績!F20+別紙③実績!F20+別紙④実績!F20+別紙⑤実績!F20+別紙⑥実績!F20+別紙⑦実績!F20+別紙⑧実績!F20</f>
        <v>0</v>
      </c>
      <c r="I23" s="250"/>
    </row>
    <row r="24" spans="2:18">
      <c r="B24" s="161" t="s">
        <v>150</v>
      </c>
      <c r="C24" s="160"/>
      <c r="D24" s="249">
        <f>別紙①実績!N20+別紙②実績!N20+別紙③実績!N20+別紙④実績!N20+別紙⑤実績!N20+別紙⑥実績!N20+別紙⑦実績!N20+別紙⑧実績!N20</f>
        <v>0</v>
      </c>
      <c r="E24" s="250"/>
      <c r="F24" s="160" t="s">
        <v>19</v>
      </c>
      <c r="G24" s="160"/>
      <c r="H24" s="249">
        <f>別紙①実績!G20+別紙②実績!G20+別紙③実績!G20+別紙④実績!G20+別紙⑤実績!G20+別紙⑥実績!G20+別紙⑦実績!G20+別紙⑧実績!G20</f>
        <v>0</v>
      </c>
      <c r="I24" s="250"/>
    </row>
    <row r="25" spans="2:18">
      <c r="B25" s="161" t="s">
        <v>128</v>
      </c>
      <c r="C25" s="162"/>
      <c r="D25" s="249">
        <f>別紙①実績!P20+別紙②実績!P20+別紙③実績!P20+別紙④実績!P20+別紙⑤実績!P20+別紙⑥実績!P20+別紙⑦実績!P20+別紙⑧実績!P20</f>
        <v>0</v>
      </c>
      <c r="E25" s="250"/>
      <c r="F25" s="163" t="s">
        <v>48</v>
      </c>
      <c r="G25" s="162"/>
      <c r="H25" s="253"/>
      <c r="I25" s="254"/>
    </row>
    <row r="26" spans="2:18" ht="15" thickBot="1">
      <c r="B26" s="164" t="s">
        <v>129</v>
      </c>
      <c r="C26" s="165"/>
      <c r="D26" s="255">
        <f>別紙①実績!Q20+別紙②実績!Q20+別紙③実績!Q20+別紙④実績!Q20+別紙⑤実績!Q20+別紙⑥実績!Q20+別紙⑦実績!Q20+別紙⑧実績!Q20</f>
        <v>0</v>
      </c>
      <c r="E26" s="256"/>
      <c r="F26" s="166"/>
      <c r="G26" s="165"/>
      <c r="H26" s="167"/>
      <c r="I26" s="168"/>
    </row>
    <row r="27" spans="2:18" ht="15" thickTop="1">
      <c r="B27" s="169" t="s">
        <v>17</v>
      </c>
      <c r="C27" s="170"/>
      <c r="D27" s="251">
        <f>SUM(D23:E26)</f>
        <v>0</v>
      </c>
      <c r="E27" s="252"/>
      <c r="F27" s="170" t="s">
        <v>20</v>
      </c>
      <c r="G27" s="170"/>
      <c r="H27" s="251">
        <f>SUM(H23:I26)</f>
        <v>0</v>
      </c>
      <c r="I27" s="252"/>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2">
    <dataValidation type="list" allowBlank="1" showInputMessage="1" showErrorMessage="1" sqref="C11:C15" xr:uid="{00000000-0002-0000-1C00-000000000000}">
      <formula1>$C$33:$C$34</formula1>
    </dataValidation>
    <dataValidation type="list" allowBlank="1" showInputMessage="1" showErrorMessage="1" sqref="I7" xr:uid="{00000000-0002-0000-1C00-000001000000}">
      <formula1>"□,☑"</formula1>
    </dataValidation>
  </dataValidations>
  <pageMargins left="0.25" right="0.25" top="0.75" bottom="0.75" header="0.3" footer="0.3"/>
  <pageSetup paperSize="9" scale="78"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58"/>
  <sheetViews>
    <sheetView view="pageBreakPreview" topLeftCell="A16" zoomScaleNormal="115" zoomScaleSheetLayoutView="100" workbookViewId="0">
      <selection activeCell="A40" sqref="A40"/>
    </sheetView>
  </sheetViews>
  <sheetFormatPr defaultRowHeight="13.5"/>
  <cols>
    <col min="1" max="3" width="9" style="117"/>
    <col min="4" max="4" width="15" style="117" customWidth="1"/>
    <col min="5" max="16384" width="9" style="117"/>
  </cols>
  <sheetData>
    <row r="1" spans="1:8">
      <c r="A1" s="117" t="s">
        <v>113</v>
      </c>
    </row>
    <row r="2" spans="1:8">
      <c r="G2" s="220" t="s">
        <v>33</v>
      </c>
      <c r="H2" s="220"/>
    </row>
    <row r="3" spans="1:8">
      <c r="A3" s="117" t="s">
        <v>21</v>
      </c>
    </row>
    <row r="4" spans="1:8">
      <c r="D4" s="225" t="s">
        <v>22</v>
      </c>
      <c r="E4" s="224"/>
      <c r="F4" s="224"/>
      <c r="G4" s="224"/>
      <c r="H4" s="224"/>
    </row>
    <row r="5" spans="1:8">
      <c r="D5" s="225"/>
      <c r="E5" s="224"/>
      <c r="F5" s="224"/>
      <c r="G5" s="224"/>
      <c r="H5" s="224"/>
    </row>
    <row r="6" spans="1:8">
      <c r="D6" s="225" t="s">
        <v>23</v>
      </c>
      <c r="E6" s="224"/>
      <c r="F6" s="224"/>
      <c r="G6" s="224"/>
      <c r="H6" s="224"/>
    </row>
    <row r="7" spans="1:8">
      <c r="D7" s="225"/>
      <c r="E7" s="224"/>
      <c r="F7" s="224"/>
      <c r="G7" s="224"/>
      <c r="H7" s="224"/>
    </row>
    <row r="8" spans="1:8">
      <c r="D8" s="225" t="s">
        <v>24</v>
      </c>
      <c r="E8" s="224"/>
      <c r="F8" s="224"/>
      <c r="G8" s="224"/>
      <c r="H8" s="224"/>
    </row>
    <row r="9" spans="1:8">
      <c r="D9" s="225"/>
      <c r="E9" s="224"/>
      <c r="F9" s="224"/>
      <c r="G9" s="224"/>
      <c r="H9" s="224"/>
    </row>
    <row r="11" spans="1:8">
      <c r="D11" s="117" t="s">
        <v>25</v>
      </c>
      <c r="E11" s="122"/>
      <c r="F11" s="122"/>
      <c r="G11" s="122"/>
      <c r="H11" s="122"/>
    </row>
    <row r="12" spans="1:8">
      <c r="D12" s="117" t="s">
        <v>26</v>
      </c>
      <c r="E12" s="122"/>
      <c r="F12" s="122"/>
      <c r="G12" s="122"/>
      <c r="H12" s="122"/>
    </row>
    <row r="13" spans="1:8">
      <c r="D13" s="117" t="s">
        <v>27</v>
      </c>
      <c r="E13" s="122"/>
      <c r="F13" s="122"/>
      <c r="G13" s="122"/>
      <c r="H13" s="122"/>
    </row>
    <row r="14" spans="1:8">
      <c r="D14" s="117" t="s">
        <v>263</v>
      </c>
      <c r="E14" s="122"/>
      <c r="F14" s="122"/>
      <c r="G14" s="122"/>
      <c r="H14" s="122"/>
    </row>
    <row r="16" spans="1:8">
      <c r="A16" s="222" t="s">
        <v>28</v>
      </c>
      <c r="B16" s="222"/>
      <c r="C16" s="222"/>
      <c r="D16" s="222"/>
      <c r="E16" s="222"/>
      <c r="F16" s="222"/>
      <c r="G16" s="222"/>
      <c r="H16" s="222"/>
    </row>
    <row r="19" spans="1:8" ht="13.5" customHeight="1">
      <c r="A19" s="226" t="s">
        <v>194</v>
      </c>
      <c r="B19" s="226"/>
      <c r="C19" s="226"/>
      <c r="D19" s="226"/>
      <c r="E19" s="226"/>
      <c r="F19" s="226"/>
      <c r="G19" s="226"/>
      <c r="H19" s="226"/>
    </row>
    <row r="20" spans="1:8">
      <c r="A20" s="226"/>
      <c r="B20" s="226"/>
      <c r="C20" s="226"/>
      <c r="D20" s="226"/>
      <c r="E20" s="226"/>
      <c r="F20" s="226"/>
      <c r="G20" s="226"/>
      <c r="H20" s="226"/>
    </row>
    <row r="21" spans="1:8">
      <c r="A21" s="226"/>
      <c r="B21" s="226"/>
      <c r="C21" s="226"/>
      <c r="D21" s="226"/>
      <c r="E21" s="226"/>
      <c r="F21" s="226"/>
      <c r="G21" s="226"/>
      <c r="H21" s="226"/>
    </row>
    <row r="22" spans="1:8">
      <c r="A22" s="226"/>
      <c r="B22" s="226"/>
      <c r="C22" s="226"/>
      <c r="D22" s="226"/>
      <c r="E22" s="226"/>
      <c r="F22" s="226"/>
      <c r="G22" s="226"/>
      <c r="H22" s="226"/>
    </row>
    <row r="24" spans="1:8">
      <c r="A24" s="117" t="s">
        <v>29</v>
      </c>
    </row>
    <row r="25" spans="1:8">
      <c r="A25" s="117" t="s">
        <v>30</v>
      </c>
    </row>
    <row r="27" spans="1:8">
      <c r="A27" s="117" t="s">
        <v>159</v>
      </c>
    </row>
    <row r="28" spans="1:8">
      <c r="C28" s="224"/>
      <c r="D28" s="224"/>
      <c r="E28" s="224"/>
      <c r="F28" s="224"/>
    </row>
    <row r="29" spans="1:8">
      <c r="C29" s="224"/>
      <c r="D29" s="224"/>
      <c r="E29" s="224"/>
      <c r="F29" s="224"/>
    </row>
    <row r="30" spans="1:8">
      <c r="C30" s="224"/>
      <c r="D30" s="224"/>
      <c r="E30" s="224"/>
      <c r="F30" s="224"/>
    </row>
    <row r="32" spans="1:8">
      <c r="A32" s="117" t="s">
        <v>114</v>
      </c>
    </row>
    <row r="33" spans="1:8">
      <c r="C33" s="223"/>
      <c r="D33" s="223"/>
      <c r="E33" s="117" t="s">
        <v>31</v>
      </c>
    </row>
    <row r="35" spans="1:8">
      <c r="A35" s="117" t="s">
        <v>115</v>
      </c>
    </row>
    <row r="36" spans="1:8">
      <c r="A36" s="224" t="s">
        <v>32</v>
      </c>
      <c r="B36" s="224"/>
      <c r="C36" s="224"/>
      <c r="D36" s="224"/>
      <c r="E36" s="224"/>
      <c r="F36" s="224"/>
      <c r="G36" s="224"/>
      <c r="H36" s="224"/>
    </row>
    <row r="38" spans="1:8">
      <c r="A38" s="117" t="s">
        <v>116</v>
      </c>
    </row>
    <row r="39" spans="1:8">
      <c r="A39" s="117" t="s">
        <v>59</v>
      </c>
    </row>
    <row r="40" spans="1:8">
      <c r="A40" s="117" t="s">
        <v>195</v>
      </c>
    </row>
    <row r="41" spans="1:8">
      <c r="A41" s="117" t="s">
        <v>294</v>
      </c>
    </row>
    <row r="42" spans="1:8">
      <c r="A42" s="117" t="s">
        <v>196</v>
      </c>
    </row>
    <row r="43" spans="1:8">
      <c r="A43" s="117" t="s">
        <v>295</v>
      </c>
    </row>
    <row r="44" spans="1:8" ht="14.25" customHeight="1">
      <c r="A44" s="221" t="s">
        <v>60</v>
      </c>
      <c r="B44" s="221"/>
      <c r="C44" s="221"/>
      <c r="D44" s="221"/>
      <c r="E44" s="221"/>
      <c r="F44" s="221"/>
      <c r="G44" s="221"/>
      <c r="H44" s="221"/>
    </row>
    <row r="45" spans="1:8">
      <c r="A45" s="221"/>
      <c r="B45" s="221"/>
      <c r="C45" s="221"/>
      <c r="D45" s="221"/>
      <c r="E45" s="221"/>
      <c r="F45" s="221"/>
      <c r="G45" s="221"/>
      <c r="H45" s="221"/>
    </row>
    <row r="46" spans="1:8">
      <c r="A46" s="117" t="s">
        <v>296</v>
      </c>
    </row>
    <row r="55" spans="8:8">
      <c r="H55" s="117" t="s">
        <v>160</v>
      </c>
    </row>
    <row r="58" spans="8:8">
      <c r="H58" s="125"/>
    </row>
  </sheetData>
  <mergeCells count="15">
    <mergeCell ref="G2:H2"/>
    <mergeCell ref="A44:H45"/>
    <mergeCell ref="A16:H16"/>
    <mergeCell ref="C33:D33"/>
    <mergeCell ref="A36:H36"/>
    <mergeCell ref="D4:D5"/>
    <mergeCell ref="E4:H5"/>
    <mergeCell ref="D6:D7"/>
    <mergeCell ref="E6:H7"/>
    <mergeCell ref="D8:D9"/>
    <mergeCell ref="E8:H9"/>
    <mergeCell ref="C28:F28"/>
    <mergeCell ref="C29:F29"/>
    <mergeCell ref="C30:F30"/>
    <mergeCell ref="A19:H22"/>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pageSetUpPr fitToPage="1"/>
  </sheetPr>
  <dimension ref="A1:R24"/>
  <sheetViews>
    <sheetView view="pageBreakPreview" zoomScale="85" zoomScaleNormal="85" zoomScaleSheetLayoutView="85" workbookViewId="0">
      <selection activeCell="C8" sqref="C8"/>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307</v>
      </c>
      <c r="C2" s="143"/>
      <c r="D2" s="143"/>
      <c r="E2" s="143"/>
    </row>
    <row r="3" spans="1:18">
      <c r="A3" s="143"/>
      <c r="B3" s="143"/>
      <c r="C3" s="143"/>
      <c r="D3" s="143"/>
      <c r="E3" s="143"/>
      <c r="P3" s="230" t="s">
        <v>163</v>
      </c>
      <c r="Q3" s="257"/>
    </row>
    <row r="4" spans="1:18">
      <c r="B4" s="230" t="s">
        <v>318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IF(COUNTIF(①実績!C11,"*４*"),"〇","")</f>
        <v/>
      </c>
      <c r="J7" s="172" t="str">
        <f>IF(COUNTIF(①実績!C12,"*４年*"),"〇","")</f>
        <v/>
      </c>
      <c r="K7" s="172" t="str">
        <f>IF(COUNTIF(①実績!C13,"*４年*"),"〇","")</f>
        <v/>
      </c>
      <c r="L7" s="172" t="str">
        <f>IF(COUNTIF(①実績!C14,"*４年*"),"〇","")</f>
        <v/>
      </c>
      <c r="M7" s="172" t="str">
        <f>IF(COUNTIF(①実績!C14,"*４年*"),"〇","")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pageSetUpPr fitToPage="1"/>
  </sheetPr>
  <dimension ref="A1:S34"/>
  <sheetViews>
    <sheetView view="pageBreakPreview" zoomScale="85" zoomScaleNormal="100" zoomScaleSheetLayoutView="85" workbookViewId="0">
      <selection activeCell="C3" sqref="C3"/>
    </sheetView>
  </sheetViews>
  <sheetFormatPr defaultRowHeight="14.25" outlineLevelCol="1"/>
  <cols>
    <col min="1" max="1" width="1.625" style="142" customWidth="1"/>
    <col min="2" max="2" width="6.375" style="142" customWidth="1"/>
    <col min="3" max="3" width="25.62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306</v>
      </c>
      <c r="C2" s="143"/>
      <c r="Q2" s="144"/>
      <c r="R2" s="145"/>
    </row>
    <row r="3" spans="1:19">
      <c r="A3" s="143"/>
      <c r="B3" s="143"/>
      <c r="C3" s="143"/>
      <c r="Q3" s="231" t="s">
        <v>164</v>
      </c>
      <c r="R3" s="232"/>
    </row>
    <row r="4" spans="1:19">
      <c r="B4" s="230" t="s">
        <v>317</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F7" s="203"/>
      <c r="G7" s="277"/>
      <c r="H7" s="277"/>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別紙②実績!F20</f>
        <v>0</v>
      </c>
      <c r="C17" s="246"/>
      <c r="D17" s="246"/>
      <c r="E17" s="247"/>
      <c r="F17" s="248">
        <f>別紙②実績!G20</f>
        <v>0</v>
      </c>
      <c r="G17" s="248"/>
      <c r="H17" s="245">
        <f>SUM(B17:G17)</f>
        <v>0</v>
      </c>
      <c r="I17" s="247"/>
      <c r="J17" s="245">
        <f>別紙②実績!N20</f>
        <v>0</v>
      </c>
      <c r="K17" s="247"/>
      <c r="L17" s="245">
        <f>別紙②実績!O20</f>
        <v>0</v>
      </c>
      <c r="M17" s="247"/>
      <c r="N17" s="245">
        <f>別紙②実績!P20</f>
        <v>0</v>
      </c>
      <c r="O17" s="246"/>
      <c r="P17" s="247"/>
      <c r="Q17" s="248">
        <f>別紙②実績!Q20</f>
        <v>0</v>
      </c>
      <c r="R17" s="248"/>
    </row>
    <row r="18" spans="2:18">
      <c r="B18" s="191"/>
      <c r="C18" s="191"/>
      <c r="D18" s="191"/>
      <c r="E18" s="191"/>
      <c r="F18" s="191"/>
      <c r="G18" s="191"/>
      <c r="H18" s="191"/>
      <c r="I18" s="191"/>
      <c r="J18" s="191"/>
      <c r="K18" s="191"/>
      <c r="L18" s="191"/>
      <c r="M18" s="191"/>
      <c r="N18" s="191"/>
      <c r="O18" s="191"/>
      <c r="P18" s="191"/>
      <c r="Q18" s="191"/>
      <c r="R18" s="191"/>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1" spans="2:18">
      <c r="B21" s="191"/>
      <c r="C21" s="191"/>
      <c r="D21" s="191"/>
      <c r="E21" s="191"/>
      <c r="F21" s="191"/>
      <c r="G21" s="191"/>
      <c r="H21" s="191"/>
      <c r="I21" s="191"/>
      <c r="J21" s="191"/>
      <c r="K21" s="191"/>
      <c r="L21" s="191"/>
      <c r="M21" s="191"/>
      <c r="N21" s="191"/>
      <c r="O21" s="191"/>
      <c r="P21" s="191"/>
      <c r="Q21" s="191"/>
      <c r="R21" s="191"/>
    </row>
    <row r="22" spans="2:18">
      <c r="B22" s="235" t="s">
        <v>14</v>
      </c>
      <c r="C22" s="236"/>
      <c r="D22" s="236"/>
      <c r="E22" s="237"/>
      <c r="F22" s="236" t="s">
        <v>15</v>
      </c>
      <c r="G22" s="236"/>
      <c r="H22" s="236"/>
      <c r="I22" s="237"/>
      <c r="J22" s="191"/>
      <c r="K22" s="191"/>
      <c r="L22" s="191"/>
      <c r="M22" s="191"/>
      <c r="N22" s="191"/>
      <c r="O22" s="191"/>
      <c r="P22" s="191"/>
      <c r="Q22" s="191"/>
      <c r="R22" s="191"/>
    </row>
    <row r="23" spans="2:18">
      <c r="B23" s="159" t="s">
        <v>16</v>
      </c>
      <c r="C23" s="160"/>
      <c r="D23" s="249">
        <f>①実績!D23</f>
        <v>0</v>
      </c>
      <c r="E23" s="250"/>
      <c r="F23" s="160" t="s">
        <v>18</v>
      </c>
      <c r="G23" s="160"/>
      <c r="H23" s="249">
        <f>①実績!H23</f>
        <v>0</v>
      </c>
      <c r="I23" s="250"/>
      <c r="J23" s="191"/>
      <c r="K23" s="191"/>
      <c r="L23" s="191"/>
      <c r="M23" s="191"/>
      <c r="N23" s="191"/>
      <c r="O23" s="191"/>
      <c r="P23" s="191"/>
      <c r="Q23" s="191"/>
      <c r="R23" s="191"/>
    </row>
    <row r="24" spans="2:18">
      <c r="B24" s="161" t="s">
        <v>150</v>
      </c>
      <c r="C24" s="160"/>
      <c r="D24" s="249">
        <f>①実績!D24</f>
        <v>0</v>
      </c>
      <c r="E24" s="250"/>
      <c r="F24" s="160" t="s">
        <v>19</v>
      </c>
      <c r="G24" s="160"/>
      <c r="H24" s="249">
        <f>①実績!H24</f>
        <v>0</v>
      </c>
      <c r="I24" s="250"/>
      <c r="J24" s="191"/>
      <c r="K24" s="191"/>
      <c r="L24" s="191"/>
      <c r="M24" s="191"/>
      <c r="N24" s="191"/>
      <c r="O24" s="191"/>
      <c r="P24" s="191"/>
      <c r="Q24" s="191"/>
      <c r="R24" s="191"/>
    </row>
    <row r="25" spans="2:18">
      <c r="B25" s="161" t="s">
        <v>128</v>
      </c>
      <c r="C25" s="162"/>
      <c r="D25" s="249">
        <f>①実績!D25</f>
        <v>0</v>
      </c>
      <c r="E25" s="250"/>
      <c r="F25" s="163" t="s">
        <v>48</v>
      </c>
      <c r="G25" s="162"/>
      <c r="H25" s="253"/>
      <c r="I25" s="254"/>
      <c r="J25" s="191"/>
      <c r="K25" s="191"/>
      <c r="L25" s="191"/>
      <c r="M25" s="191"/>
      <c r="N25" s="191"/>
      <c r="O25" s="191"/>
      <c r="P25" s="191"/>
      <c r="Q25" s="191"/>
      <c r="R25" s="191"/>
    </row>
    <row r="26" spans="2:18" ht="15" thickBot="1">
      <c r="B26" s="164" t="s">
        <v>129</v>
      </c>
      <c r="C26" s="165"/>
      <c r="D26" s="255">
        <f>①実績!D26</f>
        <v>0</v>
      </c>
      <c r="E26" s="256"/>
      <c r="F26" s="166"/>
      <c r="G26" s="165"/>
      <c r="H26" s="167"/>
      <c r="I26" s="168"/>
      <c r="J26" s="191"/>
      <c r="K26" s="191"/>
      <c r="L26" s="191"/>
      <c r="M26" s="191"/>
      <c r="N26" s="191"/>
      <c r="O26" s="191"/>
      <c r="P26" s="191"/>
      <c r="Q26" s="191"/>
      <c r="R26" s="191"/>
    </row>
    <row r="27" spans="2:18" ht="15" thickTop="1">
      <c r="B27" s="169" t="s">
        <v>17</v>
      </c>
      <c r="C27" s="170"/>
      <c r="D27" s="251">
        <f>①実績!D27</f>
        <v>0</v>
      </c>
      <c r="E27" s="252"/>
      <c r="F27" s="170" t="s">
        <v>20</v>
      </c>
      <c r="G27" s="170"/>
      <c r="H27" s="251">
        <f>①実績!H27</f>
        <v>0</v>
      </c>
      <c r="I27" s="252"/>
      <c r="J27" s="191"/>
      <c r="K27" s="191"/>
      <c r="L27" s="191"/>
      <c r="M27" s="191"/>
      <c r="N27" s="191"/>
      <c r="O27" s="191"/>
      <c r="P27" s="191"/>
      <c r="Q27" s="191"/>
      <c r="R27" s="191"/>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2">
    <dataValidation type="list" allowBlank="1" showInputMessage="1" showErrorMessage="1" sqref="I7" xr:uid="{00000000-0002-0000-1E00-000000000000}">
      <formula1>"□,☑"</formula1>
    </dataValidation>
    <dataValidation type="list" allowBlank="1" showInputMessage="1" showErrorMessage="1" sqref="C11:C15" xr:uid="{00000000-0002-0000-1E00-000001000000}">
      <formula1>$C$33:$C$34</formula1>
    </dataValidation>
  </dataValidations>
  <pageMargins left="0.25" right="0.25" top="0.75" bottom="0.75" header="0.3" footer="0.3"/>
  <pageSetup paperSize="9" scale="76" orientation="landscape" horizontalDpi="1200" verticalDpi="1200"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pageSetUpPr fitToPage="1"/>
  </sheetPr>
  <dimension ref="A1:R24"/>
  <sheetViews>
    <sheetView view="pageBreakPreview" zoomScaleNormal="85" zoomScaleSheetLayoutView="100" workbookViewId="0">
      <selection activeCell="B4" sqref="B4:O4"/>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270</v>
      </c>
      <c r="C2" s="143"/>
      <c r="D2" s="143"/>
      <c r="E2" s="143"/>
    </row>
    <row r="3" spans="1:18">
      <c r="A3" s="143"/>
      <c r="B3" s="143"/>
      <c r="C3" s="143"/>
      <c r="D3" s="143"/>
      <c r="E3" s="143"/>
      <c r="P3" s="230" t="s">
        <v>164</v>
      </c>
      <c r="Q3" s="257"/>
    </row>
    <row r="4" spans="1:18">
      <c r="B4" s="230" t="s">
        <v>318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IF(COUNTIF(②実績!C11,"*４*"),"〇","")</f>
        <v/>
      </c>
      <c r="J7" s="172" t="str">
        <f>IF(COUNTIF(②実績!C12,"*４年*"),"〇","")</f>
        <v/>
      </c>
      <c r="K7" s="172" t="str">
        <f>IF(COUNTIF(②実績!C13,"*４年*"),"〇","")</f>
        <v/>
      </c>
      <c r="L7" s="172" t="str">
        <f>IF(COUNTIF(②実績!C14,"*４年*"),"〇","")</f>
        <v/>
      </c>
      <c r="M7" s="172" t="str">
        <f>IF(COUNTIF(②実績!C14,"*４年*"),"〇","")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pageSetUpPr fitToPage="1"/>
  </sheetPr>
  <dimension ref="A1:S34"/>
  <sheetViews>
    <sheetView view="pageBreakPreview" zoomScale="85" zoomScaleNormal="100" zoomScaleSheetLayoutView="85" workbookViewId="0">
      <selection activeCell="C2" sqref="C2"/>
    </sheetView>
  </sheetViews>
  <sheetFormatPr defaultRowHeight="14.25" outlineLevelCol="1"/>
  <cols>
    <col min="1" max="1" width="1.625" style="142" customWidth="1"/>
    <col min="2" max="2" width="6.375" style="142" customWidth="1"/>
    <col min="3" max="3" width="25.62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306</v>
      </c>
      <c r="C2" s="143"/>
      <c r="Q2" s="144"/>
      <c r="R2" s="145"/>
    </row>
    <row r="3" spans="1:19">
      <c r="A3" s="143"/>
      <c r="B3" s="143"/>
      <c r="C3" s="143"/>
      <c r="Q3" s="231" t="s">
        <v>165</v>
      </c>
      <c r="R3" s="232"/>
    </row>
    <row r="4" spans="1:19">
      <c r="B4" s="230" t="s">
        <v>317</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F7" s="203"/>
      <c r="G7" s="277"/>
      <c r="H7" s="277"/>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別紙③実績!F20</f>
        <v>0</v>
      </c>
      <c r="C17" s="246"/>
      <c r="D17" s="246"/>
      <c r="E17" s="247"/>
      <c r="F17" s="248">
        <f>別紙③実績!G20</f>
        <v>0</v>
      </c>
      <c r="G17" s="248"/>
      <c r="H17" s="245">
        <f>SUM(B17:G17)</f>
        <v>0</v>
      </c>
      <c r="I17" s="247"/>
      <c r="J17" s="245">
        <f>別紙③実績!N20</f>
        <v>0</v>
      </c>
      <c r="K17" s="247"/>
      <c r="L17" s="245">
        <f>別紙③実績!O20</f>
        <v>0</v>
      </c>
      <c r="M17" s="247"/>
      <c r="N17" s="245">
        <f>別紙③実績!P20</f>
        <v>0</v>
      </c>
      <c r="O17" s="246"/>
      <c r="P17" s="247"/>
      <c r="Q17" s="248">
        <f>別紙③実績!Q20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2" spans="2:18">
      <c r="B22" s="235" t="s">
        <v>14</v>
      </c>
      <c r="C22" s="236"/>
      <c r="D22" s="236"/>
      <c r="E22" s="237"/>
      <c r="F22" s="236" t="s">
        <v>15</v>
      </c>
      <c r="G22" s="236"/>
      <c r="H22" s="236"/>
      <c r="I22" s="237"/>
    </row>
    <row r="23" spans="2:18">
      <c r="B23" s="159" t="s">
        <v>16</v>
      </c>
      <c r="C23" s="160"/>
      <c r="D23" s="249">
        <f>①実績!D23</f>
        <v>0</v>
      </c>
      <c r="E23" s="250"/>
      <c r="F23" s="160" t="s">
        <v>18</v>
      </c>
      <c r="G23" s="160"/>
      <c r="H23" s="249">
        <f>①実績!H23</f>
        <v>0</v>
      </c>
      <c r="I23" s="250"/>
    </row>
    <row r="24" spans="2:18">
      <c r="B24" s="161" t="s">
        <v>150</v>
      </c>
      <c r="C24" s="160"/>
      <c r="D24" s="249">
        <f>①実績!D24</f>
        <v>0</v>
      </c>
      <c r="E24" s="250"/>
      <c r="F24" s="160" t="s">
        <v>19</v>
      </c>
      <c r="G24" s="160"/>
      <c r="H24" s="249">
        <f>①実績!H24</f>
        <v>0</v>
      </c>
      <c r="I24" s="250"/>
    </row>
    <row r="25" spans="2:18">
      <c r="B25" s="161" t="s">
        <v>128</v>
      </c>
      <c r="C25" s="162"/>
      <c r="D25" s="249">
        <f>①実績!D25</f>
        <v>0</v>
      </c>
      <c r="E25" s="250"/>
      <c r="F25" s="163" t="s">
        <v>48</v>
      </c>
      <c r="G25" s="162"/>
      <c r="H25" s="253"/>
      <c r="I25" s="254"/>
    </row>
    <row r="26" spans="2:18" ht="15" thickBot="1">
      <c r="B26" s="164" t="s">
        <v>129</v>
      </c>
      <c r="C26" s="165"/>
      <c r="D26" s="255">
        <f>①実績!D26</f>
        <v>0</v>
      </c>
      <c r="E26" s="256"/>
      <c r="F26" s="166"/>
      <c r="G26" s="165"/>
      <c r="H26" s="167"/>
      <c r="I26" s="168"/>
    </row>
    <row r="27" spans="2:18" ht="15" thickTop="1">
      <c r="B27" s="169" t="s">
        <v>17</v>
      </c>
      <c r="C27" s="170"/>
      <c r="D27" s="251">
        <f>①実績!D27</f>
        <v>0</v>
      </c>
      <c r="E27" s="252"/>
      <c r="F27" s="170" t="s">
        <v>20</v>
      </c>
      <c r="G27" s="170"/>
      <c r="H27" s="251">
        <f>①実績!H27</f>
        <v>0</v>
      </c>
      <c r="I27" s="252"/>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2">
    <dataValidation type="list" allowBlank="1" showInputMessage="1" showErrorMessage="1" sqref="I7" xr:uid="{00000000-0002-0000-2000-000000000000}">
      <formula1>"□,☑"</formula1>
    </dataValidation>
    <dataValidation type="list" allowBlank="1" showInputMessage="1" showErrorMessage="1" sqref="C11:C15" xr:uid="{00000000-0002-0000-2000-000001000000}">
      <formula1>$C$33:$C$34</formula1>
    </dataValidation>
  </dataValidations>
  <pageMargins left="0.25" right="0.25" top="0.75" bottom="0.75" header="0.3" footer="0.3"/>
  <pageSetup paperSize="9" scale="76" orientation="landscape" horizontalDpi="1200" verticalDpi="1200"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pageSetUpPr fitToPage="1"/>
  </sheetPr>
  <dimension ref="A1:R24"/>
  <sheetViews>
    <sheetView view="pageBreakPreview" zoomScaleNormal="85" zoomScaleSheetLayoutView="100" workbookViewId="0">
      <selection activeCell="B4" sqref="B4:O4"/>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270</v>
      </c>
      <c r="C2" s="143"/>
      <c r="D2" s="143"/>
      <c r="E2" s="143"/>
    </row>
    <row r="3" spans="1:18">
      <c r="A3" s="143"/>
      <c r="B3" s="143"/>
      <c r="C3" s="143"/>
      <c r="D3" s="143"/>
      <c r="E3" s="143"/>
      <c r="P3" s="230" t="s">
        <v>165</v>
      </c>
      <c r="Q3" s="257"/>
    </row>
    <row r="4" spans="1:18">
      <c r="B4" s="230" t="s">
        <v>318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IF(COUNTIF(③実績!C11,"*４*"),"〇","")</f>
        <v/>
      </c>
      <c r="J7" s="172" t="str">
        <f>IF(COUNTIF(③実績!C12,"*４年*"),"〇","")</f>
        <v/>
      </c>
      <c r="K7" s="172" t="str">
        <f>IF(COUNTIF(③実績!C13,"*４年*"),"〇","")</f>
        <v/>
      </c>
      <c r="L7" s="172" t="str">
        <f>IF(COUNTIF(③実績!C14,"*４年*"),"〇","")</f>
        <v/>
      </c>
      <c r="M7" s="172" t="str">
        <f>IF(COUNTIF(③実績!C14,"*４年*"),"〇","")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pageSetUpPr fitToPage="1"/>
  </sheetPr>
  <dimension ref="A1:S34"/>
  <sheetViews>
    <sheetView view="pageBreakPreview" zoomScale="85" zoomScaleNormal="100" zoomScaleSheetLayoutView="85" workbookViewId="0">
      <selection activeCell="C2" sqref="C2"/>
    </sheetView>
  </sheetViews>
  <sheetFormatPr defaultRowHeight="14.25" outlineLevelCol="1"/>
  <cols>
    <col min="1" max="1" width="1.625" style="142" customWidth="1"/>
    <col min="2" max="2" width="6.375" style="142" customWidth="1"/>
    <col min="3" max="3" width="25.62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306</v>
      </c>
      <c r="C2" s="143"/>
      <c r="Q2" s="144"/>
      <c r="R2" s="145"/>
    </row>
    <row r="3" spans="1:19">
      <c r="A3" s="143"/>
      <c r="B3" s="143"/>
      <c r="C3" s="143"/>
      <c r="Q3" s="231" t="s">
        <v>166</v>
      </c>
      <c r="R3" s="232"/>
    </row>
    <row r="4" spans="1:19">
      <c r="B4" s="230" t="s">
        <v>317</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F7" s="203"/>
      <c r="G7" s="277"/>
      <c r="H7" s="277"/>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別紙④実績!F20</f>
        <v>0</v>
      </c>
      <c r="C17" s="246"/>
      <c r="D17" s="246"/>
      <c r="E17" s="247"/>
      <c r="F17" s="248">
        <f>別紙④実績!G20</f>
        <v>0</v>
      </c>
      <c r="G17" s="248"/>
      <c r="H17" s="245">
        <f>SUM(B17:G17)</f>
        <v>0</v>
      </c>
      <c r="I17" s="247"/>
      <c r="J17" s="245">
        <f>別紙④実績!N20</f>
        <v>0</v>
      </c>
      <c r="K17" s="247"/>
      <c r="L17" s="245">
        <f>別紙④実績!O20</f>
        <v>0</v>
      </c>
      <c r="M17" s="247"/>
      <c r="N17" s="245">
        <f>別紙④実績!P20</f>
        <v>0</v>
      </c>
      <c r="O17" s="246"/>
      <c r="P17" s="247"/>
      <c r="Q17" s="248">
        <f>別紙④実績!Q20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2" spans="2:18">
      <c r="B22" s="235" t="s">
        <v>14</v>
      </c>
      <c r="C22" s="236"/>
      <c r="D22" s="236"/>
      <c r="E22" s="237"/>
      <c r="F22" s="236" t="s">
        <v>15</v>
      </c>
      <c r="G22" s="236"/>
      <c r="H22" s="236"/>
      <c r="I22" s="237"/>
    </row>
    <row r="23" spans="2:18">
      <c r="B23" s="159" t="s">
        <v>16</v>
      </c>
      <c r="C23" s="160"/>
      <c r="D23" s="249">
        <f>①実績!D23</f>
        <v>0</v>
      </c>
      <c r="E23" s="250"/>
      <c r="F23" s="160" t="s">
        <v>18</v>
      </c>
      <c r="G23" s="160"/>
      <c r="H23" s="249">
        <f>①実績!H23</f>
        <v>0</v>
      </c>
      <c r="I23" s="250"/>
    </row>
    <row r="24" spans="2:18">
      <c r="B24" s="161" t="s">
        <v>150</v>
      </c>
      <c r="C24" s="160"/>
      <c r="D24" s="249">
        <f>①実績!D24</f>
        <v>0</v>
      </c>
      <c r="E24" s="250"/>
      <c r="F24" s="160" t="s">
        <v>19</v>
      </c>
      <c r="G24" s="160"/>
      <c r="H24" s="249">
        <f>①実績!H24</f>
        <v>0</v>
      </c>
      <c r="I24" s="250"/>
    </row>
    <row r="25" spans="2:18">
      <c r="B25" s="161" t="s">
        <v>128</v>
      </c>
      <c r="C25" s="162"/>
      <c r="D25" s="249">
        <f>①実績!D25</f>
        <v>0</v>
      </c>
      <c r="E25" s="250"/>
      <c r="F25" s="163" t="s">
        <v>48</v>
      </c>
      <c r="G25" s="162"/>
      <c r="H25" s="253"/>
      <c r="I25" s="254"/>
    </row>
    <row r="26" spans="2:18" ht="15" thickBot="1">
      <c r="B26" s="164" t="s">
        <v>129</v>
      </c>
      <c r="C26" s="165"/>
      <c r="D26" s="255">
        <f>①実績!D26</f>
        <v>0</v>
      </c>
      <c r="E26" s="256"/>
      <c r="F26" s="166"/>
      <c r="G26" s="165"/>
      <c r="H26" s="167"/>
      <c r="I26" s="168"/>
    </row>
    <row r="27" spans="2:18" ht="15" thickTop="1">
      <c r="B27" s="169" t="s">
        <v>17</v>
      </c>
      <c r="C27" s="170"/>
      <c r="D27" s="251">
        <f>①実績!D27</f>
        <v>0</v>
      </c>
      <c r="E27" s="252"/>
      <c r="F27" s="170" t="s">
        <v>20</v>
      </c>
      <c r="G27" s="170"/>
      <c r="H27" s="251">
        <f>①実績!H27</f>
        <v>0</v>
      </c>
      <c r="I27" s="252"/>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2">
    <dataValidation type="list" allowBlank="1" showInputMessage="1" showErrorMessage="1" sqref="C11:C15" xr:uid="{00000000-0002-0000-2200-000000000000}">
      <formula1>$C$33:$C$34</formula1>
    </dataValidation>
    <dataValidation type="list" allowBlank="1" showInputMessage="1" showErrorMessage="1" sqref="I7" xr:uid="{00000000-0002-0000-2200-000001000000}">
      <formula1>"□,☑"</formula1>
    </dataValidation>
  </dataValidations>
  <pageMargins left="0.25" right="0.25" top="0.75" bottom="0.75" header="0.3" footer="0.3"/>
  <pageSetup paperSize="9" scale="76" orientation="landscape" horizontalDpi="1200" verticalDpi="1200"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92D050"/>
    <pageSetUpPr fitToPage="1"/>
  </sheetPr>
  <dimension ref="A1:R24"/>
  <sheetViews>
    <sheetView view="pageBreakPreview" zoomScaleNormal="85" zoomScaleSheetLayoutView="100" workbookViewId="0">
      <selection activeCell="B4" sqref="B4:O4"/>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270</v>
      </c>
      <c r="C2" s="143"/>
      <c r="D2" s="143"/>
      <c r="E2" s="143"/>
    </row>
    <row r="3" spans="1:18">
      <c r="A3" s="143"/>
      <c r="B3" s="143"/>
      <c r="C3" s="143"/>
      <c r="D3" s="143"/>
      <c r="E3" s="143"/>
      <c r="P3" s="230" t="s">
        <v>166</v>
      </c>
      <c r="Q3" s="257"/>
    </row>
    <row r="4" spans="1:18">
      <c r="B4" s="230" t="s">
        <v>318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IF(COUNTIF(④実績!C11,"*４*"),"〇","")</f>
        <v/>
      </c>
      <c r="J7" s="172" t="str">
        <f>IF(COUNTIF(④実績!C12,"*４年*"),"〇","")</f>
        <v/>
      </c>
      <c r="K7" s="172" t="str">
        <f>IF(COUNTIF(④実績!C13,"*４年*"),"〇","")</f>
        <v/>
      </c>
      <c r="L7" s="172" t="str">
        <f>IF(COUNTIF(④実績!C14,"*４年*"),"〇","")</f>
        <v/>
      </c>
      <c r="M7" s="172" t="str">
        <f>IF(COUNTIF(④実績!C14,"*４年*"),"〇","")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v>0</v>
      </c>
      <c r="D19" s="180">
        <v>0</v>
      </c>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pageSetUpPr fitToPage="1"/>
  </sheetPr>
  <dimension ref="A1:S34"/>
  <sheetViews>
    <sheetView view="pageBreakPreview" zoomScale="85" zoomScaleNormal="100" zoomScaleSheetLayoutView="85" workbookViewId="0">
      <selection activeCell="D13" sqref="D13:H13"/>
    </sheetView>
  </sheetViews>
  <sheetFormatPr defaultRowHeight="14.25" outlineLevelCol="1"/>
  <cols>
    <col min="1" max="1" width="1.625" style="142" customWidth="1"/>
    <col min="2" max="2" width="6.375" style="142" customWidth="1"/>
    <col min="3" max="3" width="25.62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306</v>
      </c>
      <c r="C2" s="143"/>
      <c r="Q2" s="144"/>
      <c r="R2" s="145"/>
    </row>
    <row r="3" spans="1:19">
      <c r="A3" s="143"/>
      <c r="B3" s="143"/>
      <c r="C3" s="143"/>
      <c r="Q3" s="231" t="s">
        <v>180</v>
      </c>
      <c r="R3" s="232"/>
    </row>
    <row r="4" spans="1:19">
      <c r="B4" s="230" t="s">
        <v>317</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F7" s="203"/>
      <c r="G7" s="277"/>
      <c r="H7" s="277"/>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別紙⑤実績!F20</f>
        <v>0</v>
      </c>
      <c r="C17" s="246"/>
      <c r="D17" s="246"/>
      <c r="E17" s="247"/>
      <c r="F17" s="248">
        <f>別紙⑤実績!G20</f>
        <v>0</v>
      </c>
      <c r="G17" s="248"/>
      <c r="H17" s="245">
        <f>SUM(B17:G17)</f>
        <v>0</v>
      </c>
      <c r="I17" s="247"/>
      <c r="J17" s="245">
        <f>別紙⑤実績!N20</f>
        <v>0</v>
      </c>
      <c r="K17" s="247"/>
      <c r="L17" s="245">
        <f>別紙⑤実績!O20</f>
        <v>0</v>
      </c>
      <c r="M17" s="247"/>
      <c r="N17" s="245">
        <f>別紙⑤実績!P20</f>
        <v>0</v>
      </c>
      <c r="O17" s="246"/>
      <c r="P17" s="247"/>
      <c r="Q17" s="248">
        <f>別紙⑤実績!Q20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2" spans="2:18">
      <c r="B22" s="235" t="s">
        <v>14</v>
      </c>
      <c r="C22" s="236"/>
      <c r="D22" s="236"/>
      <c r="E22" s="237"/>
      <c r="F22" s="236" t="s">
        <v>15</v>
      </c>
      <c r="G22" s="236"/>
      <c r="H22" s="236"/>
      <c r="I22" s="237"/>
    </row>
    <row r="23" spans="2:18">
      <c r="B23" s="159" t="s">
        <v>16</v>
      </c>
      <c r="C23" s="160"/>
      <c r="D23" s="249">
        <f>①実績!D23</f>
        <v>0</v>
      </c>
      <c r="E23" s="250"/>
      <c r="F23" s="160" t="s">
        <v>18</v>
      </c>
      <c r="G23" s="160"/>
      <c r="H23" s="249">
        <f>①実績!H23</f>
        <v>0</v>
      </c>
      <c r="I23" s="250"/>
    </row>
    <row r="24" spans="2:18">
      <c r="B24" s="161" t="s">
        <v>150</v>
      </c>
      <c r="C24" s="160"/>
      <c r="D24" s="249">
        <f>①実績!D24</f>
        <v>0</v>
      </c>
      <c r="E24" s="250"/>
      <c r="F24" s="160" t="s">
        <v>19</v>
      </c>
      <c r="G24" s="160"/>
      <c r="H24" s="249">
        <f>①実績!H24</f>
        <v>0</v>
      </c>
      <c r="I24" s="250"/>
    </row>
    <row r="25" spans="2:18">
      <c r="B25" s="161" t="s">
        <v>128</v>
      </c>
      <c r="C25" s="162"/>
      <c r="D25" s="249">
        <f>①実績!D25</f>
        <v>0</v>
      </c>
      <c r="E25" s="250"/>
      <c r="F25" s="163" t="s">
        <v>48</v>
      </c>
      <c r="G25" s="162"/>
      <c r="H25" s="253"/>
      <c r="I25" s="254"/>
    </row>
    <row r="26" spans="2:18" ht="15" thickBot="1">
      <c r="B26" s="164" t="s">
        <v>129</v>
      </c>
      <c r="C26" s="165"/>
      <c r="D26" s="255">
        <f>①実績!D26</f>
        <v>0</v>
      </c>
      <c r="E26" s="256"/>
      <c r="F26" s="166"/>
      <c r="G26" s="165"/>
      <c r="H26" s="167"/>
      <c r="I26" s="168"/>
    </row>
    <row r="27" spans="2:18" ht="15" thickTop="1">
      <c r="B27" s="169" t="s">
        <v>17</v>
      </c>
      <c r="C27" s="170"/>
      <c r="D27" s="251">
        <f>①実績!D27</f>
        <v>0</v>
      </c>
      <c r="E27" s="252"/>
      <c r="F27" s="170" t="s">
        <v>20</v>
      </c>
      <c r="G27" s="170"/>
      <c r="H27" s="251">
        <f>①実績!H27</f>
        <v>0</v>
      </c>
      <c r="I27" s="252"/>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2">
    <dataValidation type="list" allowBlank="1" showInputMessage="1" showErrorMessage="1" sqref="I7" xr:uid="{00000000-0002-0000-2400-000000000000}">
      <formula1>"□,☑"</formula1>
    </dataValidation>
    <dataValidation type="list" allowBlank="1" showInputMessage="1" showErrorMessage="1" sqref="C11:C15" xr:uid="{00000000-0002-0000-2400-000001000000}">
      <formula1>$C$33:$C$34</formula1>
    </dataValidation>
  </dataValidations>
  <pageMargins left="0.25" right="0.25" top="0.75" bottom="0.75" header="0.3" footer="0.3"/>
  <pageSetup paperSize="9" scale="76" orientation="landscape" horizontalDpi="1200" verticalDpi="1200" r:id="rId1"/>
  <legacy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92D050"/>
    <pageSetUpPr fitToPage="1"/>
  </sheetPr>
  <dimension ref="A1:R24"/>
  <sheetViews>
    <sheetView view="pageBreakPreview" zoomScaleNormal="85" zoomScaleSheetLayoutView="100" workbookViewId="0">
      <selection activeCell="B4" sqref="B4:O4"/>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270</v>
      </c>
      <c r="C2" s="143"/>
      <c r="D2" s="143"/>
      <c r="E2" s="143"/>
    </row>
    <row r="3" spans="1:18">
      <c r="A3" s="143"/>
      <c r="B3" s="143"/>
      <c r="C3" s="143"/>
      <c r="D3" s="143"/>
      <c r="E3" s="143"/>
      <c r="P3" s="230" t="s">
        <v>180</v>
      </c>
      <c r="Q3" s="257"/>
    </row>
    <row r="4" spans="1:18">
      <c r="B4" s="230" t="s">
        <v>318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IF(COUNTIF(⑤実績!C11,"*４*"),"〇","")</f>
        <v/>
      </c>
      <c r="J7" s="172" t="str">
        <f>IF(COUNTIF(⑤実績!C12,"*４年*"),"〇","")</f>
        <v/>
      </c>
      <c r="K7" s="172" t="str">
        <f>IF(COUNTIF(⑤実績!C13,"*４年*"),"〇","")</f>
        <v/>
      </c>
      <c r="L7" s="172" t="str">
        <f>IF(COUNTIF(⑤実績!C14,"*４年*"),"〇","")</f>
        <v/>
      </c>
      <c r="M7" s="172" t="str">
        <f>IF(COUNTIF(⑤実績!C14,"*４年*"),"〇","")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pageSetUpPr fitToPage="1"/>
  </sheetPr>
  <dimension ref="A1:S34"/>
  <sheetViews>
    <sheetView view="pageBreakPreview" zoomScale="85" zoomScaleNormal="100" zoomScaleSheetLayoutView="85" workbookViewId="0">
      <selection activeCell="B4" sqref="B4:Q4"/>
    </sheetView>
  </sheetViews>
  <sheetFormatPr defaultRowHeight="14.25" outlineLevelCol="1"/>
  <cols>
    <col min="1" max="1" width="1.625" style="142" customWidth="1"/>
    <col min="2" max="2" width="6.375" style="142" customWidth="1"/>
    <col min="3" max="3" width="25.62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306</v>
      </c>
      <c r="C2" s="143"/>
      <c r="Q2" s="144"/>
      <c r="R2" s="145"/>
    </row>
    <row r="3" spans="1:19">
      <c r="A3" s="143"/>
      <c r="B3" s="143"/>
      <c r="C3" s="143"/>
      <c r="Q3" s="231" t="s">
        <v>181</v>
      </c>
      <c r="R3" s="232"/>
    </row>
    <row r="4" spans="1:19">
      <c r="B4" s="230" t="s">
        <v>317</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F7" s="203"/>
      <c r="G7" s="277"/>
      <c r="H7" s="277"/>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別紙⑥実績!F20</f>
        <v>0</v>
      </c>
      <c r="C17" s="246"/>
      <c r="D17" s="246"/>
      <c r="E17" s="247"/>
      <c r="F17" s="248">
        <f>別紙⑥実績!G20</f>
        <v>0</v>
      </c>
      <c r="G17" s="248"/>
      <c r="H17" s="245">
        <f>SUM(B17:G17)</f>
        <v>0</v>
      </c>
      <c r="I17" s="247"/>
      <c r="J17" s="245">
        <f>別紙⑥実績!N20</f>
        <v>0</v>
      </c>
      <c r="K17" s="247"/>
      <c r="L17" s="245">
        <f>別紙⑥実績!O20</f>
        <v>0</v>
      </c>
      <c r="M17" s="247"/>
      <c r="N17" s="245">
        <f>別紙⑥実績!P20</f>
        <v>0</v>
      </c>
      <c r="O17" s="246"/>
      <c r="P17" s="247"/>
      <c r="Q17" s="248">
        <f>別紙⑥実績!Q20</f>
        <v>0</v>
      </c>
      <c r="R17" s="248"/>
    </row>
    <row r="18" spans="2:18">
      <c r="B18" s="191"/>
      <c r="C18" s="191"/>
      <c r="D18" s="191"/>
      <c r="E18" s="191"/>
      <c r="F18" s="191"/>
      <c r="G18" s="191"/>
      <c r="H18" s="191"/>
      <c r="I18" s="191"/>
      <c r="J18" s="191"/>
      <c r="K18" s="191"/>
      <c r="L18" s="191"/>
      <c r="M18" s="191"/>
      <c r="N18" s="191"/>
      <c r="O18" s="191"/>
      <c r="P18" s="191"/>
      <c r="Q18" s="191"/>
      <c r="R18" s="191"/>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1" spans="2:18">
      <c r="B21" s="191"/>
      <c r="C21" s="191"/>
      <c r="D21" s="191"/>
      <c r="E21" s="191"/>
      <c r="F21" s="191"/>
      <c r="G21" s="191"/>
      <c r="H21" s="191"/>
      <c r="I21" s="191"/>
      <c r="J21" s="191"/>
      <c r="K21" s="191"/>
      <c r="L21" s="191"/>
      <c r="M21" s="191"/>
      <c r="N21" s="191"/>
      <c r="O21" s="191"/>
      <c r="P21" s="191"/>
      <c r="Q21" s="191"/>
      <c r="R21" s="191"/>
    </row>
    <row r="22" spans="2:18">
      <c r="B22" s="235" t="s">
        <v>14</v>
      </c>
      <c r="C22" s="236"/>
      <c r="D22" s="236"/>
      <c r="E22" s="237"/>
      <c r="F22" s="236" t="s">
        <v>15</v>
      </c>
      <c r="G22" s="236"/>
      <c r="H22" s="236"/>
      <c r="I22" s="237"/>
      <c r="J22" s="191"/>
      <c r="K22" s="191"/>
      <c r="L22" s="191"/>
      <c r="M22" s="191"/>
      <c r="N22" s="191"/>
      <c r="O22" s="191"/>
      <c r="P22" s="191"/>
      <c r="Q22" s="191"/>
      <c r="R22" s="191"/>
    </row>
    <row r="23" spans="2:18">
      <c r="B23" s="159" t="s">
        <v>16</v>
      </c>
      <c r="C23" s="160"/>
      <c r="D23" s="249">
        <f>①実績!D23</f>
        <v>0</v>
      </c>
      <c r="E23" s="250"/>
      <c r="F23" s="160" t="s">
        <v>18</v>
      </c>
      <c r="G23" s="160"/>
      <c r="H23" s="249">
        <f>①実績!H23</f>
        <v>0</v>
      </c>
      <c r="I23" s="250"/>
      <c r="J23" s="191"/>
      <c r="K23" s="191"/>
      <c r="L23" s="191"/>
      <c r="M23" s="191"/>
      <c r="N23" s="191"/>
      <c r="O23" s="191"/>
      <c r="P23" s="191"/>
      <c r="Q23" s="191"/>
      <c r="R23" s="191"/>
    </row>
    <row r="24" spans="2:18">
      <c r="B24" s="161" t="s">
        <v>150</v>
      </c>
      <c r="C24" s="160"/>
      <c r="D24" s="249">
        <f>①実績!D24</f>
        <v>0</v>
      </c>
      <c r="E24" s="250"/>
      <c r="F24" s="160" t="s">
        <v>19</v>
      </c>
      <c r="G24" s="160"/>
      <c r="H24" s="249">
        <f>①実績!H24</f>
        <v>0</v>
      </c>
      <c r="I24" s="250"/>
      <c r="J24" s="191"/>
      <c r="K24" s="191"/>
      <c r="L24" s="191"/>
      <c r="M24" s="191"/>
      <c r="N24" s="191"/>
      <c r="O24" s="191"/>
      <c r="P24" s="191"/>
      <c r="Q24" s="191"/>
      <c r="R24" s="191"/>
    </row>
    <row r="25" spans="2:18">
      <c r="B25" s="161" t="s">
        <v>128</v>
      </c>
      <c r="C25" s="162"/>
      <c r="D25" s="249">
        <f>①実績!D25</f>
        <v>0</v>
      </c>
      <c r="E25" s="250"/>
      <c r="F25" s="163" t="s">
        <v>48</v>
      </c>
      <c r="G25" s="162"/>
      <c r="H25" s="253"/>
      <c r="I25" s="254"/>
      <c r="J25" s="191"/>
      <c r="K25" s="191"/>
      <c r="L25" s="191"/>
      <c r="M25" s="191"/>
      <c r="N25" s="191"/>
      <c r="O25" s="191"/>
      <c r="P25" s="191"/>
      <c r="Q25" s="191"/>
      <c r="R25" s="191"/>
    </row>
    <row r="26" spans="2:18" ht="15" thickBot="1">
      <c r="B26" s="164" t="s">
        <v>129</v>
      </c>
      <c r="C26" s="165"/>
      <c r="D26" s="255">
        <f>①実績!D26</f>
        <v>0</v>
      </c>
      <c r="E26" s="256"/>
      <c r="F26" s="166"/>
      <c r="G26" s="165"/>
      <c r="H26" s="167"/>
      <c r="I26" s="168"/>
      <c r="J26" s="191"/>
      <c r="K26" s="191"/>
      <c r="L26" s="191"/>
      <c r="M26" s="191"/>
      <c r="N26" s="191"/>
      <c r="O26" s="191"/>
      <c r="P26" s="191"/>
      <c r="Q26" s="191"/>
      <c r="R26" s="191"/>
    </row>
    <row r="27" spans="2:18" ht="15" thickTop="1">
      <c r="B27" s="169" t="s">
        <v>17</v>
      </c>
      <c r="C27" s="170"/>
      <c r="D27" s="251">
        <f>①実績!D27</f>
        <v>0</v>
      </c>
      <c r="E27" s="252"/>
      <c r="F27" s="170" t="s">
        <v>20</v>
      </c>
      <c r="G27" s="170"/>
      <c r="H27" s="251">
        <f>①実績!H27</f>
        <v>0</v>
      </c>
      <c r="I27" s="252"/>
      <c r="J27" s="191"/>
      <c r="K27" s="191"/>
      <c r="L27" s="191"/>
      <c r="M27" s="191"/>
      <c r="N27" s="191"/>
      <c r="O27" s="191"/>
      <c r="P27" s="191"/>
      <c r="Q27" s="191"/>
      <c r="R27" s="191"/>
    </row>
    <row r="28" spans="2:18">
      <c r="B28" s="191"/>
      <c r="C28" s="191"/>
      <c r="D28" s="191"/>
      <c r="E28" s="191"/>
      <c r="F28" s="191"/>
      <c r="G28" s="191"/>
      <c r="H28" s="191"/>
      <c r="I28" s="191"/>
      <c r="J28" s="191"/>
      <c r="K28" s="191"/>
      <c r="L28" s="191"/>
      <c r="M28" s="191"/>
      <c r="N28" s="191"/>
      <c r="O28" s="191"/>
      <c r="P28" s="191"/>
      <c r="Q28" s="191"/>
      <c r="R28" s="191"/>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2">
    <dataValidation type="list" allowBlank="1" showInputMessage="1" showErrorMessage="1" sqref="C11:C15" xr:uid="{00000000-0002-0000-2600-000000000000}">
      <formula1>$C$33:$C$34</formula1>
    </dataValidation>
    <dataValidation type="list" allowBlank="1" showInputMessage="1" showErrorMessage="1" sqref="I7" xr:uid="{00000000-0002-0000-2600-000001000000}">
      <formula1>"□,☑"</formula1>
    </dataValidation>
  </dataValidations>
  <pageMargins left="0.25" right="0.25" top="0.75" bottom="0.75" header="0.3" footer="0.3"/>
  <pageSetup paperSize="9" scale="76"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31"/>
  <sheetViews>
    <sheetView view="pageBreakPreview" zoomScaleNormal="100" zoomScaleSheetLayoutView="100" workbookViewId="0">
      <selection activeCell="A5" sqref="A5:F7"/>
    </sheetView>
  </sheetViews>
  <sheetFormatPr defaultRowHeight="13.5"/>
  <cols>
    <col min="1" max="1" width="9" style="117"/>
    <col min="2" max="4" width="15" style="117" customWidth="1"/>
    <col min="5" max="5" width="5" style="117" customWidth="1"/>
    <col min="6" max="6" width="17.375" style="117" customWidth="1"/>
    <col min="7" max="16384" width="9" style="117"/>
  </cols>
  <sheetData>
    <row r="1" spans="1:6">
      <c r="A1" s="117" t="s">
        <v>35</v>
      </c>
    </row>
    <row r="3" spans="1:6" ht="15" customHeight="1">
      <c r="A3" s="222" t="s">
        <v>36</v>
      </c>
      <c r="B3" s="222"/>
      <c r="C3" s="222"/>
      <c r="D3" s="222"/>
      <c r="E3" s="222"/>
      <c r="F3" s="222"/>
    </row>
    <row r="5" spans="1:6" ht="14.25" customHeight="1">
      <c r="A5" s="221" t="s">
        <v>37</v>
      </c>
      <c r="B5" s="221"/>
      <c r="C5" s="221"/>
      <c r="D5" s="221"/>
      <c r="E5" s="221"/>
      <c r="F5" s="221"/>
    </row>
    <row r="6" spans="1:6">
      <c r="A6" s="221"/>
      <c r="B6" s="221"/>
      <c r="C6" s="221"/>
      <c r="D6" s="221"/>
      <c r="E6" s="221"/>
      <c r="F6" s="221"/>
    </row>
    <row r="7" spans="1:6">
      <c r="A7" s="221"/>
      <c r="B7" s="221"/>
      <c r="C7" s="221"/>
      <c r="D7" s="221"/>
      <c r="E7" s="221"/>
      <c r="F7" s="221"/>
    </row>
    <row r="8" spans="1:6">
      <c r="A8" s="117" t="s">
        <v>38</v>
      </c>
    </row>
    <row r="10" spans="1:6">
      <c r="C10" s="117" t="s">
        <v>39</v>
      </c>
      <c r="D10" s="122"/>
      <c r="E10" s="122"/>
      <c r="F10" s="122"/>
    </row>
    <row r="11" spans="1:6">
      <c r="C11" s="117" t="s">
        <v>24</v>
      </c>
      <c r="D11" s="122"/>
      <c r="E11" s="122"/>
      <c r="F11" s="122"/>
    </row>
    <row r="13" spans="1:6">
      <c r="E13" s="220" t="s">
        <v>40</v>
      </c>
      <c r="F13" s="220"/>
    </row>
    <row r="15" spans="1:6" ht="42.75" customHeight="1">
      <c r="A15" s="128" t="s">
        <v>41</v>
      </c>
      <c r="B15" s="128" t="s">
        <v>42</v>
      </c>
      <c r="C15" s="128" t="s">
        <v>43</v>
      </c>
      <c r="D15" s="129" t="s">
        <v>297</v>
      </c>
      <c r="E15" s="129" t="s">
        <v>298</v>
      </c>
      <c r="F15" s="128" t="s">
        <v>44</v>
      </c>
    </row>
    <row r="16" spans="1:6" ht="42.75" customHeight="1">
      <c r="A16" s="130" t="s">
        <v>45</v>
      </c>
      <c r="B16" s="131"/>
      <c r="C16" s="131"/>
      <c r="D16" s="132" t="s">
        <v>46</v>
      </c>
      <c r="E16" s="131"/>
      <c r="F16" s="131"/>
    </row>
    <row r="17" spans="1:6" ht="42.75" customHeight="1">
      <c r="A17" s="133"/>
      <c r="B17" s="131"/>
      <c r="C17" s="131"/>
      <c r="D17" s="132" t="s">
        <v>46</v>
      </c>
      <c r="E17" s="131"/>
      <c r="F17" s="131"/>
    </row>
    <row r="18" spans="1:6" ht="42.75" customHeight="1">
      <c r="A18" s="133"/>
      <c r="B18" s="131"/>
      <c r="C18" s="131"/>
      <c r="D18" s="132" t="s">
        <v>46</v>
      </c>
      <c r="E18" s="131"/>
      <c r="F18" s="131"/>
    </row>
    <row r="19" spans="1:6" ht="42.75" customHeight="1">
      <c r="A19" s="133"/>
      <c r="B19" s="131"/>
      <c r="C19" s="131"/>
      <c r="D19" s="132" t="s">
        <v>46</v>
      </c>
      <c r="E19" s="131"/>
      <c r="F19" s="131"/>
    </row>
    <row r="20" spans="1:6" ht="42.75" customHeight="1">
      <c r="A20" s="133"/>
      <c r="B20" s="131"/>
      <c r="C20" s="131"/>
      <c r="D20" s="132" t="s">
        <v>46</v>
      </c>
      <c r="E20" s="131"/>
      <c r="F20" s="131"/>
    </row>
    <row r="21" spans="1:6" ht="42.75" customHeight="1">
      <c r="A21" s="133"/>
      <c r="B21" s="131"/>
      <c r="C21" s="131"/>
      <c r="D21" s="132" t="s">
        <v>46</v>
      </c>
      <c r="E21" s="131"/>
      <c r="F21" s="131"/>
    </row>
    <row r="22" spans="1:6" ht="42.75" customHeight="1">
      <c r="A22" s="133"/>
      <c r="B22" s="131"/>
      <c r="C22" s="131"/>
      <c r="D22" s="132" t="s">
        <v>46</v>
      </c>
      <c r="E22" s="131"/>
      <c r="F22" s="131"/>
    </row>
    <row r="23" spans="1:6" ht="42.75" customHeight="1">
      <c r="A23" s="133"/>
      <c r="B23" s="131"/>
      <c r="C23" s="131"/>
      <c r="D23" s="132" t="s">
        <v>46</v>
      </c>
      <c r="E23" s="131"/>
      <c r="F23" s="131"/>
    </row>
    <row r="24" spans="1:6" ht="42.75" customHeight="1">
      <c r="A24" s="133"/>
      <c r="B24" s="131"/>
      <c r="C24" s="131"/>
      <c r="D24" s="132" t="s">
        <v>46</v>
      </c>
      <c r="E24" s="131"/>
      <c r="F24" s="131"/>
    </row>
    <row r="25" spans="1:6" ht="42.75" customHeight="1">
      <c r="A25" s="133"/>
      <c r="B25" s="131"/>
      <c r="C25" s="131"/>
      <c r="D25" s="132" t="s">
        <v>46</v>
      </c>
      <c r="E25" s="131"/>
      <c r="F25" s="131"/>
    </row>
    <row r="31" spans="1:6">
      <c r="F31" s="125" t="s">
        <v>34</v>
      </c>
    </row>
  </sheetData>
  <mergeCells count="3">
    <mergeCell ref="A3:F3"/>
    <mergeCell ref="E13:F13"/>
    <mergeCell ref="A5:F7"/>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pageSetUpPr fitToPage="1"/>
  </sheetPr>
  <dimension ref="A1:R24"/>
  <sheetViews>
    <sheetView view="pageBreakPreview" topLeftCell="A3" zoomScaleNormal="85" zoomScaleSheetLayoutView="100" workbookViewId="0">
      <selection activeCell="B4" sqref="B4:O4"/>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270</v>
      </c>
      <c r="C2" s="143"/>
      <c r="D2" s="143"/>
      <c r="E2" s="143"/>
    </row>
    <row r="3" spans="1:18">
      <c r="A3" s="143"/>
      <c r="B3" s="143"/>
      <c r="C3" s="143"/>
      <c r="D3" s="143"/>
      <c r="E3" s="143"/>
      <c r="P3" s="230" t="s">
        <v>181</v>
      </c>
      <c r="Q3" s="257"/>
    </row>
    <row r="4" spans="1:18">
      <c r="B4" s="230" t="s">
        <v>318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IF(COUNTIF(⑥実績!C11,"*４*"),"〇","")</f>
        <v/>
      </c>
      <c r="J7" s="172" t="str">
        <f>IF(COUNTIF(⑥実績!C12,"*４年*"),"〇","")</f>
        <v/>
      </c>
      <c r="K7" s="172" t="str">
        <f>IF(COUNTIF(⑥実績!C13,"*４年*"),"〇","")</f>
        <v/>
      </c>
      <c r="L7" s="172" t="str">
        <f>IF(COUNTIF(⑥実績!C14,"*４年*"),"〇","")</f>
        <v/>
      </c>
      <c r="M7" s="172" t="str">
        <f>IF(COUNTIF(⑥実績!C14,"*４年*"),"〇","")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 t="shared" ref="O8:O19" si="2">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3">IF($K$7="〇",IF($C9&gt;2,ROUNDDOWN(MIN(30000,$H9/$E9),-3),),IF($C9&gt;2,ROUNDDOWN(MIN(20000,$H9/$E9),-3),))</f>
        <v>0</v>
      </c>
      <c r="L9" s="177">
        <f>IF($L$7="〇",IF($C9&gt;3,ROUNDDOWN(MIN(30000,$H9/$E9),-3),),IF($C9&gt;3,ROUNDDOWN(MIN(20000,$H9/$E9),-3),))</f>
        <v>0</v>
      </c>
      <c r="M9" s="177">
        <f t="shared" ref="M9:M19" si="4">IF($M$7="〇",IF($C9&gt;4,ROUNDDOWN(MIN(30000,$H9/$E9),-3),),IF($C9&gt;4,ROUNDDOWN(MIN(20000,$H9/$E9),-3),))</f>
        <v>0</v>
      </c>
      <c r="N9" s="176">
        <f t="shared" ref="N9:N19" si="5">SUM(I9:M9)</f>
        <v>0</v>
      </c>
      <c r="O9" s="178">
        <f t="shared" si="2"/>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3"/>
        <v>0</v>
      </c>
      <c r="L10" s="177">
        <f t="shared" ref="L10:L19" si="7">IF($L$7="〇",IF($C10&gt;3,ROUNDDOWN(MIN(30000,$H10/$E10),-3),),IF($C10&gt;3,ROUNDDOWN(MIN(20000,$H10/$E10),-3),))</f>
        <v>0</v>
      </c>
      <c r="M10" s="177">
        <f t="shared" si="4"/>
        <v>0</v>
      </c>
      <c r="N10" s="176">
        <f t="shared" si="5"/>
        <v>0</v>
      </c>
      <c r="O10" s="178">
        <f t="shared" si="2"/>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3"/>
        <v>0</v>
      </c>
      <c r="L11" s="177">
        <f t="shared" si="7"/>
        <v>0</v>
      </c>
      <c r="M11" s="177">
        <f t="shared" si="4"/>
        <v>0</v>
      </c>
      <c r="N11" s="176">
        <f t="shared" si="5"/>
        <v>0</v>
      </c>
      <c r="O11" s="178">
        <f t="shared" si="2"/>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3"/>
        <v>0</v>
      </c>
      <c r="L12" s="177">
        <f t="shared" si="7"/>
        <v>0</v>
      </c>
      <c r="M12" s="177">
        <f t="shared" si="4"/>
        <v>0</v>
      </c>
      <c r="N12" s="176">
        <f t="shared" si="5"/>
        <v>0</v>
      </c>
      <c r="O12" s="178">
        <f t="shared" si="2"/>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3"/>
        <v>0</v>
      </c>
      <c r="L13" s="177">
        <f t="shared" si="7"/>
        <v>0</v>
      </c>
      <c r="M13" s="177">
        <f t="shared" si="4"/>
        <v>0</v>
      </c>
      <c r="N13" s="176">
        <f t="shared" si="5"/>
        <v>0</v>
      </c>
      <c r="O13" s="178">
        <f t="shared" si="2"/>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3"/>
        <v>0</v>
      </c>
      <c r="L14" s="177">
        <f t="shared" si="7"/>
        <v>0</v>
      </c>
      <c r="M14" s="177">
        <f t="shared" si="4"/>
        <v>0</v>
      </c>
      <c r="N14" s="176">
        <f t="shared" si="5"/>
        <v>0</v>
      </c>
      <c r="O14" s="178">
        <f t="shared" si="2"/>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3"/>
        <v>0</v>
      </c>
      <c r="L15" s="177">
        <f t="shared" si="7"/>
        <v>0</v>
      </c>
      <c r="M15" s="177">
        <f t="shared" si="4"/>
        <v>0</v>
      </c>
      <c r="N15" s="176">
        <f t="shared" si="5"/>
        <v>0</v>
      </c>
      <c r="O15" s="178">
        <f t="shared" si="2"/>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3"/>
        <v>0</v>
      </c>
      <c r="L16" s="177">
        <f t="shared" si="7"/>
        <v>0</v>
      </c>
      <c r="M16" s="177">
        <f t="shared" si="4"/>
        <v>0</v>
      </c>
      <c r="N16" s="176">
        <f t="shared" si="5"/>
        <v>0</v>
      </c>
      <c r="O16" s="178">
        <f t="shared" si="2"/>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3"/>
        <v>0</v>
      </c>
      <c r="L17" s="177">
        <f t="shared" si="7"/>
        <v>0</v>
      </c>
      <c r="M17" s="177">
        <f t="shared" si="4"/>
        <v>0</v>
      </c>
      <c r="N17" s="176">
        <f t="shared" si="5"/>
        <v>0</v>
      </c>
      <c r="O17" s="178">
        <f t="shared" si="2"/>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3"/>
        <v>0</v>
      </c>
      <c r="L18" s="177">
        <f t="shared" si="7"/>
        <v>0</v>
      </c>
      <c r="M18" s="177">
        <f t="shared" si="4"/>
        <v>0</v>
      </c>
      <c r="N18" s="176">
        <f t="shared" si="5"/>
        <v>0</v>
      </c>
      <c r="O18" s="178">
        <f t="shared" si="2"/>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3"/>
        <v>0</v>
      </c>
      <c r="L19" s="184">
        <f t="shared" si="7"/>
        <v>0</v>
      </c>
      <c r="M19" s="184">
        <f t="shared" si="4"/>
        <v>0</v>
      </c>
      <c r="N19" s="182">
        <f t="shared" si="5"/>
        <v>0</v>
      </c>
      <c r="O19" s="182">
        <f t="shared" si="2"/>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pageSetUpPr fitToPage="1"/>
  </sheetPr>
  <dimension ref="A1:S34"/>
  <sheetViews>
    <sheetView view="pageBreakPreview" zoomScale="85" zoomScaleNormal="100" zoomScaleSheetLayoutView="85" workbookViewId="0">
      <selection activeCell="B4" sqref="B4:Q4"/>
    </sheetView>
  </sheetViews>
  <sheetFormatPr defaultRowHeight="14.25" outlineLevelCol="1"/>
  <cols>
    <col min="1" max="1" width="1.625" style="142" customWidth="1"/>
    <col min="2" max="2" width="6.375" style="142" customWidth="1"/>
    <col min="3" max="3" width="25.62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306</v>
      </c>
      <c r="C2" s="143"/>
      <c r="Q2" s="144"/>
      <c r="R2" s="145"/>
    </row>
    <row r="3" spans="1:19">
      <c r="A3" s="143"/>
      <c r="B3" s="143"/>
      <c r="C3" s="143"/>
      <c r="Q3" s="231" t="s">
        <v>182</v>
      </c>
      <c r="R3" s="232"/>
    </row>
    <row r="4" spans="1:19">
      <c r="B4" s="230" t="s">
        <v>317</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F7" s="203"/>
      <c r="G7" s="277"/>
      <c r="H7" s="277"/>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別紙⑦実績!F20</f>
        <v>0</v>
      </c>
      <c r="C17" s="246"/>
      <c r="D17" s="246"/>
      <c r="E17" s="247"/>
      <c r="F17" s="248">
        <f>別紙⑦実績!G20</f>
        <v>0</v>
      </c>
      <c r="G17" s="248"/>
      <c r="H17" s="245">
        <f>SUM(B17:G17)</f>
        <v>0</v>
      </c>
      <c r="I17" s="247"/>
      <c r="J17" s="245">
        <f>別紙⑦実績!N20</f>
        <v>0</v>
      </c>
      <c r="K17" s="247"/>
      <c r="L17" s="245">
        <f>別紙⑦実績!O20</f>
        <v>0</v>
      </c>
      <c r="M17" s="247"/>
      <c r="N17" s="245">
        <f>別紙⑦実績!P20</f>
        <v>0</v>
      </c>
      <c r="O17" s="246"/>
      <c r="P17" s="247"/>
      <c r="Q17" s="248">
        <f>別紙⑦実績!Q20</f>
        <v>0</v>
      </c>
      <c r="R17" s="248"/>
    </row>
    <row r="18" spans="2:18">
      <c r="B18" s="191"/>
      <c r="C18" s="191"/>
      <c r="D18" s="191"/>
      <c r="E18" s="191"/>
      <c r="F18" s="191"/>
      <c r="G18" s="191"/>
      <c r="H18" s="191"/>
      <c r="I18" s="191"/>
      <c r="J18" s="191"/>
      <c r="K18" s="191"/>
      <c r="L18" s="191"/>
      <c r="M18" s="191"/>
      <c r="N18" s="191"/>
      <c r="O18" s="191"/>
      <c r="P18" s="191"/>
      <c r="Q18" s="191"/>
      <c r="R18" s="191"/>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1" spans="2:18">
      <c r="B21" s="191"/>
      <c r="C21" s="191"/>
      <c r="D21" s="191"/>
      <c r="E21" s="191"/>
      <c r="F21" s="191"/>
      <c r="G21" s="191"/>
      <c r="H21" s="191"/>
      <c r="I21" s="191"/>
      <c r="J21" s="191"/>
      <c r="K21" s="191"/>
      <c r="L21" s="191"/>
      <c r="M21" s="191"/>
      <c r="N21" s="191"/>
      <c r="O21" s="191"/>
      <c r="P21" s="191"/>
      <c r="Q21" s="191"/>
      <c r="R21" s="191"/>
    </row>
    <row r="22" spans="2:18">
      <c r="B22" s="235" t="s">
        <v>14</v>
      </c>
      <c r="C22" s="236"/>
      <c r="D22" s="236"/>
      <c r="E22" s="237"/>
      <c r="F22" s="236" t="s">
        <v>15</v>
      </c>
      <c r="G22" s="236"/>
      <c r="H22" s="236"/>
      <c r="I22" s="237"/>
      <c r="J22" s="191"/>
      <c r="K22" s="191"/>
      <c r="L22" s="191"/>
      <c r="M22" s="191"/>
      <c r="N22" s="191"/>
      <c r="O22" s="191"/>
      <c r="P22" s="191"/>
      <c r="Q22" s="191"/>
      <c r="R22" s="191"/>
    </row>
    <row r="23" spans="2:18">
      <c r="B23" s="159" t="s">
        <v>16</v>
      </c>
      <c r="C23" s="160"/>
      <c r="D23" s="249">
        <f>①実績!D23</f>
        <v>0</v>
      </c>
      <c r="E23" s="250"/>
      <c r="F23" s="160" t="s">
        <v>18</v>
      </c>
      <c r="G23" s="160"/>
      <c r="H23" s="249">
        <f>①実績!H23</f>
        <v>0</v>
      </c>
      <c r="I23" s="250"/>
      <c r="J23" s="191"/>
      <c r="K23" s="191"/>
      <c r="L23" s="191"/>
      <c r="M23" s="191"/>
      <c r="N23" s="191"/>
      <c r="O23" s="191"/>
      <c r="P23" s="191"/>
      <c r="Q23" s="191"/>
      <c r="R23" s="191"/>
    </row>
    <row r="24" spans="2:18">
      <c r="B24" s="161" t="s">
        <v>150</v>
      </c>
      <c r="C24" s="160"/>
      <c r="D24" s="249">
        <f>①実績!D24</f>
        <v>0</v>
      </c>
      <c r="E24" s="250"/>
      <c r="F24" s="160" t="s">
        <v>19</v>
      </c>
      <c r="G24" s="160"/>
      <c r="H24" s="249">
        <f>①実績!H24</f>
        <v>0</v>
      </c>
      <c r="I24" s="250"/>
      <c r="J24" s="191"/>
      <c r="K24" s="191"/>
      <c r="L24" s="191"/>
      <c r="M24" s="191"/>
      <c r="N24" s="191"/>
      <c r="O24" s="191"/>
      <c r="P24" s="191"/>
      <c r="Q24" s="191"/>
      <c r="R24" s="191"/>
    </row>
    <row r="25" spans="2:18">
      <c r="B25" s="161" t="s">
        <v>128</v>
      </c>
      <c r="C25" s="162"/>
      <c r="D25" s="249">
        <f>①実績!D25</f>
        <v>0</v>
      </c>
      <c r="E25" s="250"/>
      <c r="F25" s="163" t="s">
        <v>48</v>
      </c>
      <c r="G25" s="162"/>
      <c r="H25" s="253"/>
      <c r="I25" s="254"/>
      <c r="J25" s="191"/>
      <c r="K25" s="191"/>
      <c r="L25" s="191"/>
      <c r="M25" s="191"/>
      <c r="N25" s="191"/>
      <c r="O25" s="191"/>
      <c r="P25" s="191"/>
      <c r="Q25" s="191"/>
      <c r="R25" s="191"/>
    </row>
    <row r="26" spans="2:18" ht="15" thickBot="1">
      <c r="B26" s="164" t="s">
        <v>129</v>
      </c>
      <c r="C26" s="165"/>
      <c r="D26" s="255">
        <f>①実績!D26</f>
        <v>0</v>
      </c>
      <c r="E26" s="256"/>
      <c r="F26" s="166"/>
      <c r="G26" s="165"/>
      <c r="H26" s="167"/>
      <c r="I26" s="168"/>
      <c r="J26" s="191"/>
      <c r="K26" s="191"/>
      <c r="L26" s="191"/>
      <c r="M26" s="191"/>
      <c r="N26" s="191"/>
      <c r="O26" s="191"/>
      <c r="P26" s="191"/>
      <c r="Q26" s="191"/>
      <c r="R26" s="191"/>
    </row>
    <row r="27" spans="2:18" ht="15" thickTop="1">
      <c r="B27" s="169" t="s">
        <v>17</v>
      </c>
      <c r="C27" s="170"/>
      <c r="D27" s="251">
        <f>①実績!D27</f>
        <v>0</v>
      </c>
      <c r="E27" s="252"/>
      <c r="F27" s="170" t="s">
        <v>20</v>
      </c>
      <c r="G27" s="170"/>
      <c r="H27" s="251">
        <f>①実績!H27</f>
        <v>0</v>
      </c>
      <c r="I27" s="252"/>
      <c r="J27" s="191"/>
      <c r="K27" s="191"/>
      <c r="L27" s="191"/>
      <c r="M27" s="191"/>
      <c r="N27" s="191"/>
      <c r="O27" s="191"/>
      <c r="P27" s="191"/>
      <c r="Q27" s="191"/>
      <c r="R27" s="191"/>
    </row>
    <row r="28" spans="2:18">
      <c r="B28" s="191"/>
      <c r="C28" s="191"/>
      <c r="D28" s="191"/>
      <c r="E28" s="191"/>
      <c r="F28" s="191"/>
      <c r="G28" s="191"/>
      <c r="H28" s="191"/>
      <c r="I28" s="191"/>
      <c r="J28" s="191"/>
      <c r="K28" s="191"/>
      <c r="L28" s="191"/>
      <c r="M28" s="191"/>
      <c r="N28" s="191"/>
      <c r="O28" s="191"/>
      <c r="P28" s="191"/>
      <c r="Q28" s="191"/>
      <c r="R28" s="191"/>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2">
    <dataValidation type="list" allowBlank="1" showInputMessage="1" showErrorMessage="1" sqref="C11:C15" xr:uid="{00000000-0002-0000-2800-000000000000}">
      <formula1>$C$33:$C$34</formula1>
    </dataValidation>
    <dataValidation type="list" allowBlank="1" showInputMessage="1" showErrorMessage="1" sqref="I7" xr:uid="{00000000-0002-0000-2800-000001000000}">
      <formula1>"□,☑"</formula1>
    </dataValidation>
  </dataValidations>
  <pageMargins left="0.25" right="0.25" top="0.75" bottom="0.75" header="0.3" footer="0.3"/>
  <pageSetup paperSize="9" scale="76" orientation="landscape" horizontalDpi="1200" verticalDpi="1200" r:id="rId1"/>
  <legacy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92D050"/>
    <pageSetUpPr fitToPage="1"/>
  </sheetPr>
  <dimension ref="A1:R24"/>
  <sheetViews>
    <sheetView view="pageBreakPreview" zoomScaleNormal="85" zoomScaleSheetLayoutView="100" workbookViewId="0">
      <selection activeCell="B4" sqref="B4:O4"/>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270</v>
      </c>
      <c r="C2" s="143"/>
      <c r="D2" s="143"/>
      <c r="E2" s="143"/>
    </row>
    <row r="3" spans="1:18">
      <c r="A3" s="143"/>
      <c r="B3" s="143"/>
      <c r="C3" s="143"/>
      <c r="D3" s="143"/>
      <c r="E3" s="143"/>
      <c r="P3" s="230" t="s">
        <v>182</v>
      </c>
      <c r="Q3" s="257"/>
    </row>
    <row r="4" spans="1:18">
      <c r="B4" s="230" t="s">
        <v>318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IF(COUNTIF(⑦実績!C11,"*４*"),"〇","")</f>
        <v/>
      </c>
      <c r="J7" s="172" t="str">
        <f>IF(COUNTIF(⑦実績!C12,"*４年*"),"〇","")</f>
        <v/>
      </c>
      <c r="K7" s="172" t="str">
        <f>IF(COUNTIF(⑦実績!C13,"*４年*"),"〇","")</f>
        <v/>
      </c>
      <c r="L7" s="172" t="str">
        <f>IF(COUNTIF(⑦実績!C14,"*４年*"),"〇","")</f>
        <v/>
      </c>
      <c r="M7" s="172" t="str">
        <f>IF(COUNTIF(⑦実績!C14,"*４年*"),"〇","")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 t="shared" ref="O8:O19" si="2">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3">IF($K$7="〇",IF($C9&gt;2,ROUNDDOWN(MIN(30000,$H9/$E9),-3),),IF($C9&gt;2,ROUNDDOWN(MIN(20000,$H9/$E9),-3),))</f>
        <v>0</v>
      </c>
      <c r="L9" s="177">
        <f>IF($L$7="〇",IF($C9&gt;3,ROUNDDOWN(MIN(30000,$H9/$E9),-3),),IF($C9&gt;3,ROUNDDOWN(MIN(20000,$H9/$E9),-3),))</f>
        <v>0</v>
      </c>
      <c r="M9" s="177">
        <f t="shared" ref="M9:M19" si="4">IF($M$7="〇",IF($C9&gt;4,ROUNDDOWN(MIN(30000,$H9/$E9),-3),),IF($C9&gt;4,ROUNDDOWN(MIN(20000,$H9/$E9),-3),))</f>
        <v>0</v>
      </c>
      <c r="N9" s="176">
        <f t="shared" ref="N9:N19" si="5">SUM(I9:M9)</f>
        <v>0</v>
      </c>
      <c r="O9" s="178">
        <f t="shared" si="2"/>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3"/>
        <v>0</v>
      </c>
      <c r="L10" s="177">
        <f t="shared" ref="L10:L19" si="7">IF($L$7="〇",IF($C10&gt;3,ROUNDDOWN(MIN(30000,$H10/$E10),-3),),IF($C10&gt;3,ROUNDDOWN(MIN(20000,$H10/$E10),-3),))</f>
        <v>0</v>
      </c>
      <c r="M10" s="177">
        <f t="shared" si="4"/>
        <v>0</v>
      </c>
      <c r="N10" s="176">
        <f t="shared" si="5"/>
        <v>0</v>
      </c>
      <c r="O10" s="178">
        <f t="shared" si="2"/>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3"/>
        <v>0</v>
      </c>
      <c r="L11" s="177">
        <f t="shared" si="7"/>
        <v>0</v>
      </c>
      <c r="M11" s="177">
        <f t="shared" si="4"/>
        <v>0</v>
      </c>
      <c r="N11" s="176">
        <f t="shared" si="5"/>
        <v>0</v>
      </c>
      <c r="O11" s="178">
        <f t="shared" si="2"/>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3"/>
        <v>0</v>
      </c>
      <c r="L12" s="177">
        <f t="shared" si="7"/>
        <v>0</v>
      </c>
      <c r="M12" s="177">
        <f t="shared" si="4"/>
        <v>0</v>
      </c>
      <c r="N12" s="176">
        <f t="shared" si="5"/>
        <v>0</v>
      </c>
      <c r="O12" s="178">
        <f t="shared" si="2"/>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3"/>
        <v>0</v>
      </c>
      <c r="L13" s="177">
        <f t="shared" si="7"/>
        <v>0</v>
      </c>
      <c r="M13" s="177">
        <f t="shared" si="4"/>
        <v>0</v>
      </c>
      <c r="N13" s="176">
        <f t="shared" si="5"/>
        <v>0</v>
      </c>
      <c r="O13" s="178">
        <f t="shared" si="2"/>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3"/>
        <v>0</v>
      </c>
      <c r="L14" s="177">
        <f t="shared" si="7"/>
        <v>0</v>
      </c>
      <c r="M14" s="177">
        <f t="shared" si="4"/>
        <v>0</v>
      </c>
      <c r="N14" s="176">
        <f t="shared" si="5"/>
        <v>0</v>
      </c>
      <c r="O14" s="178">
        <f t="shared" si="2"/>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3"/>
        <v>0</v>
      </c>
      <c r="L15" s="177">
        <f t="shared" si="7"/>
        <v>0</v>
      </c>
      <c r="M15" s="177">
        <f t="shared" si="4"/>
        <v>0</v>
      </c>
      <c r="N15" s="176">
        <f t="shared" si="5"/>
        <v>0</v>
      </c>
      <c r="O15" s="178">
        <f t="shared" si="2"/>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3"/>
        <v>0</v>
      </c>
      <c r="L16" s="177">
        <f t="shared" si="7"/>
        <v>0</v>
      </c>
      <c r="M16" s="177">
        <f t="shared" si="4"/>
        <v>0</v>
      </c>
      <c r="N16" s="176">
        <f t="shared" si="5"/>
        <v>0</v>
      </c>
      <c r="O16" s="178">
        <f t="shared" si="2"/>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3"/>
        <v>0</v>
      </c>
      <c r="L17" s="177">
        <f t="shared" si="7"/>
        <v>0</v>
      </c>
      <c r="M17" s="177">
        <f t="shared" si="4"/>
        <v>0</v>
      </c>
      <c r="N17" s="176">
        <f t="shared" si="5"/>
        <v>0</v>
      </c>
      <c r="O17" s="178">
        <f t="shared" si="2"/>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3"/>
        <v>0</v>
      </c>
      <c r="L18" s="177">
        <f t="shared" si="7"/>
        <v>0</v>
      </c>
      <c r="M18" s="177">
        <f t="shared" si="4"/>
        <v>0</v>
      </c>
      <c r="N18" s="176">
        <f t="shared" si="5"/>
        <v>0</v>
      </c>
      <c r="O18" s="178">
        <f t="shared" si="2"/>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3"/>
        <v>0</v>
      </c>
      <c r="L19" s="184">
        <f t="shared" si="7"/>
        <v>0</v>
      </c>
      <c r="M19" s="184">
        <f t="shared" si="4"/>
        <v>0</v>
      </c>
      <c r="N19" s="182">
        <f t="shared" si="5"/>
        <v>0</v>
      </c>
      <c r="O19" s="182">
        <f t="shared" si="2"/>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92D050"/>
    <pageSetUpPr fitToPage="1"/>
  </sheetPr>
  <dimension ref="A1:S34"/>
  <sheetViews>
    <sheetView view="pageBreakPreview" zoomScale="85" zoomScaleNormal="100" zoomScaleSheetLayoutView="85" workbookViewId="0">
      <selection activeCell="C5" sqref="C5"/>
    </sheetView>
  </sheetViews>
  <sheetFormatPr defaultRowHeight="14.25" outlineLevelCol="1"/>
  <cols>
    <col min="1" max="1" width="1.625" style="142" customWidth="1"/>
    <col min="2" max="2" width="6.375" style="142" customWidth="1"/>
    <col min="3" max="3" width="25.62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306</v>
      </c>
      <c r="C2" s="143"/>
      <c r="Q2" s="144"/>
      <c r="R2" s="145"/>
    </row>
    <row r="3" spans="1:19">
      <c r="A3" s="143"/>
      <c r="B3" s="143"/>
      <c r="C3" s="143"/>
      <c r="Q3" s="231" t="s">
        <v>183</v>
      </c>
      <c r="R3" s="232"/>
    </row>
    <row r="4" spans="1:19">
      <c r="B4" s="230" t="s">
        <v>317</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F7" s="203"/>
      <c r="G7" s="277"/>
      <c r="H7" s="277"/>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別紙⑧実績!F20</f>
        <v>0</v>
      </c>
      <c r="C17" s="246"/>
      <c r="D17" s="246"/>
      <c r="E17" s="247"/>
      <c r="F17" s="248">
        <f>別紙⑧実績!G20</f>
        <v>0</v>
      </c>
      <c r="G17" s="248"/>
      <c r="H17" s="245">
        <f>SUM(B17:G17)</f>
        <v>0</v>
      </c>
      <c r="I17" s="247"/>
      <c r="J17" s="245">
        <f>別紙⑧実績!N20</f>
        <v>0</v>
      </c>
      <c r="K17" s="247"/>
      <c r="L17" s="245">
        <f>別紙⑧実績!O20</f>
        <v>0</v>
      </c>
      <c r="M17" s="247"/>
      <c r="N17" s="245">
        <f>別紙⑧実績!P20</f>
        <v>0</v>
      </c>
      <c r="O17" s="246"/>
      <c r="P17" s="247"/>
      <c r="Q17" s="248">
        <f>別紙⑧実績!Q20</f>
        <v>0</v>
      </c>
      <c r="R17" s="248"/>
    </row>
    <row r="18" spans="2:18">
      <c r="B18" s="191"/>
      <c r="C18" s="191"/>
      <c r="D18" s="191"/>
      <c r="E18" s="191"/>
      <c r="F18" s="191"/>
      <c r="G18" s="191"/>
      <c r="H18" s="191"/>
      <c r="I18" s="191"/>
      <c r="J18" s="191"/>
      <c r="K18" s="191"/>
      <c r="L18" s="191"/>
      <c r="M18" s="191"/>
      <c r="N18" s="191"/>
      <c r="O18" s="191"/>
      <c r="P18" s="191"/>
      <c r="Q18" s="191"/>
      <c r="R18" s="191"/>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1" spans="2:18">
      <c r="B21" s="191"/>
      <c r="C21" s="191"/>
      <c r="D21" s="191"/>
      <c r="E21" s="191"/>
      <c r="F21" s="191"/>
      <c r="G21" s="191"/>
      <c r="H21" s="191"/>
      <c r="I21" s="191"/>
      <c r="J21" s="191"/>
      <c r="K21" s="191"/>
      <c r="L21" s="191"/>
      <c r="M21" s="191"/>
      <c r="N21" s="191"/>
      <c r="O21" s="191"/>
      <c r="P21" s="191"/>
      <c r="Q21" s="191"/>
      <c r="R21" s="191"/>
    </row>
    <row r="22" spans="2:18">
      <c r="B22" s="235" t="s">
        <v>14</v>
      </c>
      <c r="C22" s="236"/>
      <c r="D22" s="236"/>
      <c r="E22" s="237"/>
      <c r="F22" s="236" t="s">
        <v>15</v>
      </c>
      <c r="G22" s="236"/>
      <c r="H22" s="236"/>
      <c r="I22" s="237"/>
      <c r="J22" s="191"/>
      <c r="K22" s="191"/>
      <c r="L22" s="191"/>
      <c r="M22" s="191"/>
      <c r="N22" s="191"/>
      <c r="O22" s="191"/>
      <c r="P22" s="191"/>
      <c r="Q22" s="191"/>
      <c r="R22" s="191"/>
    </row>
    <row r="23" spans="2:18">
      <c r="B23" s="159" t="s">
        <v>16</v>
      </c>
      <c r="C23" s="160"/>
      <c r="D23" s="249">
        <f>①実績!D23</f>
        <v>0</v>
      </c>
      <c r="E23" s="250"/>
      <c r="F23" s="160" t="s">
        <v>18</v>
      </c>
      <c r="G23" s="160"/>
      <c r="H23" s="249">
        <f>①実績!H23</f>
        <v>0</v>
      </c>
      <c r="I23" s="250"/>
      <c r="J23" s="191"/>
      <c r="K23" s="191"/>
      <c r="L23" s="191"/>
      <c r="M23" s="191"/>
      <c r="N23" s="191"/>
      <c r="O23" s="191"/>
      <c r="P23" s="191"/>
      <c r="Q23" s="191"/>
      <c r="R23" s="191"/>
    </row>
    <row r="24" spans="2:18">
      <c r="B24" s="161" t="s">
        <v>150</v>
      </c>
      <c r="C24" s="160"/>
      <c r="D24" s="249">
        <f>①実績!D24</f>
        <v>0</v>
      </c>
      <c r="E24" s="250"/>
      <c r="F24" s="160" t="s">
        <v>19</v>
      </c>
      <c r="G24" s="160"/>
      <c r="H24" s="249">
        <f>①実績!H24</f>
        <v>0</v>
      </c>
      <c r="I24" s="250"/>
      <c r="J24" s="191"/>
      <c r="K24" s="191"/>
      <c r="L24" s="191"/>
      <c r="M24" s="191"/>
      <c r="N24" s="191"/>
      <c r="O24" s="191"/>
      <c r="P24" s="191"/>
      <c r="Q24" s="191"/>
      <c r="R24" s="191"/>
    </row>
    <row r="25" spans="2:18">
      <c r="B25" s="161" t="s">
        <v>128</v>
      </c>
      <c r="C25" s="162"/>
      <c r="D25" s="249">
        <f>①実績!D25</f>
        <v>0</v>
      </c>
      <c r="E25" s="250"/>
      <c r="F25" s="163" t="s">
        <v>48</v>
      </c>
      <c r="G25" s="162"/>
      <c r="H25" s="253"/>
      <c r="I25" s="254"/>
      <c r="J25" s="191"/>
      <c r="K25" s="191"/>
      <c r="L25" s="191"/>
      <c r="M25" s="191"/>
      <c r="N25" s="191"/>
      <c r="O25" s="191"/>
      <c r="P25" s="191"/>
      <c r="Q25" s="191"/>
      <c r="R25" s="191"/>
    </row>
    <row r="26" spans="2:18" ht="15" thickBot="1">
      <c r="B26" s="164" t="s">
        <v>129</v>
      </c>
      <c r="C26" s="165"/>
      <c r="D26" s="255">
        <f>①実績!D26</f>
        <v>0</v>
      </c>
      <c r="E26" s="256"/>
      <c r="F26" s="166"/>
      <c r="G26" s="165"/>
      <c r="H26" s="167"/>
      <c r="I26" s="168"/>
      <c r="J26" s="191"/>
      <c r="K26" s="191"/>
      <c r="L26" s="191"/>
      <c r="M26" s="191"/>
      <c r="N26" s="191"/>
      <c r="O26" s="191"/>
      <c r="P26" s="191"/>
      <c r="Q26" s="191"/>
      <c r="R26" s="191"/>
    </row>
    <row r="27" spans="2:18" ht="15" thickTop="1">
      <c r="B27" s="169" t="s">
        <v>17</v>
      </c>
      <c r="C27" s="170"/>
      <c r="D27" s="251">
        <f>①実績!D27</f>
        <v>0</v>
      </c>
      <c r="E27" s="252"/>
      <c r="F27" s="170" t="s">
        <v>20</v>
      </c>
      <c r="G27" s="170"/>
      <c r="H27" s="251">
        <f>①実績!H27</f>
        <v>0</v>
      </c>
      <c r="I27" s="252"/>
      <c r="J27" s="191"/>
      <c r="K27" s="191"/>
      <c r="L27" s="191"/>
      <c r="M27" s="191"/>
      <c r="N27" s="191"/>
      <c r="O27" s="191"/>
      <c r="P27" s="191"/>
      <c r="Q27" s="191"/>
      <c r="R27" s="191"/>
    </row>
    <row r="32" spans="2:18" ht="14.25" customHeight="1"/>
    <row r="33" spans="3:3">
      <c r="C33" s="143" t="s">
        <v>189</v>
      </c>
    </row>
    <row r="34" spans="3:3">
      <c r="C34"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19:F19"/>
    <mergeCell ref="G19:R19"/>
    <mergeCell ref="B20:F20"/>
    <mergeCell ref="G20:R20"/>
    <mergeCell ref="Q16:R16"/>
    <mergeCell ref="B17:E17"/>
    <mergeCell ref="F17:G17"/>
    <mergeCell ref="H17:I17"/>
    <mergeCell ref="J17:K17"/>
    <mergeCell ref="L17:M17"/>
    <mergeCell ref="N17:P17"/>
    <mergeCell ref="Q17:R17"/>
    <mergeCell ref="B22:E22"/>
    <mergeCell ref="F22:I22"/>
    <mergeCell ref="D23:E23"/>
    <mergeCell ref="H23:I23"/>
    <mergeCell ref="D24:E24"/>
    <mergeCell ref="H24:I24"/>
    <mergeCell ref="D25:E25"/>
    <mergeCell ref="H25:I25"/>
    <mergeCell ref="D26:E26"/>
    <mergeCell ref="D27:E27"/>
    <mergeCell ref="H27:I27"/>
  </mergeCells>
  <phoneticPr fontId="2"/>
  <dataValidations count="2">
    <dataValidation type="list" allowBlank="1" showInputMessage="1" showErrorMessage="1" sqref="I7" xr:uid="{00000000-0002-0000-2A00-000000000000}">
      <formula1>"□,☑"</formula1>
    </dataValidation>
    <dataValidation type="list" allowBlank="1" showInputMessage="1" showErrorMessage="1" sqref="C11:C15" xr:uid="{00000000-0002-0000-2A00-000001000000}">
      <formula1>$C$33:$C$34</formula1>
    </dataValidation>
  </dataValidations>
  <pageMargins left="0.25" right="0.25" top="0.75" bottom="0.75" header="0.3" footer="0.3"/>
  <pageSetup paperSize="9" scale="76" orientation="landscape" horizontalDpi="1200" verticalDpi="1200" r:id="rId1"/>
  <legacy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92D050"/>
    <pageSetUpPr fitToPage="1"/>
  </sheetPr>
  <dimension ref="A1:R24"/>
  <sheetViews>
    <sheetView view="pageBreakPreview" zoomScaleNormal="85" zoomScaleSheetLayoutView="100" workbookViewId="0">
      <selection activeCell="B4" sqref="B4:O4"/>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270</v>
      </c>
      <c r="C2" s="143"/>
      <c r="D2" s="143"/>
      <c r="E2" s="143"/>
    </row>
    <row r="3" spans="1:18">
      <c r="A3" s="143"/>
      <c r="B3" s="143"/>
      <c r="C3" s="143"/>
      <c r="D3" s="143"/>
      <c r="E3" s="143"/>
      <c r="P3" s="230" t="s">
        <v>183</v>
      </c>
      <c r="Q3" s="257"/>
    </row>
    <row r="4" spans="1:18">
      <c r="B4" s="230" t="s">
        <v>318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IF(COUNTIF(⑧実績!C11,"*４*"),"〇","")</f>
        <v/>
      </c>
      <c r="J7" s="172" t="str">
        <f>IF(COUNTIF(⑧実績!C12,"*４年*"),"〇","")</f>
        <v/>
      </c>
      <c r="K7" s="172" t="str">
        <f>IF(COUNTIF(⑧実績!C13,"*４年*"),"〇","")</f>
        <v/>
      </c>
      <c r="L7" s="172" t="str">
        <f>IF(COUNTIF(⑧実績!C14,"*４年*"),"〇","")</f>
        <v/>
      </c>
      <c r="M7" s="172" t="str">
        <f>IF(COUNTIF(⑧実績!C14,"*４年*"),"〇","")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H9-N9-P9-Q9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v>0</v>
      </c>
      <c r="D19" s="180">
        <v>0</v>
      </c>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N20" si="9">SUM(H8:H19)</f>
        <v>0</v>
      </c>
      <c r="I20" s="187">
        <f t="shared" si="9"/>
        <v>0</v>
      </c>
      <c r="J20" s="186">
        <f t="shared" si="9"/>
        <v>0</v>
      </c>
      <c r="K20" s="186">
        <f t="shared" si="9"/>
        <v>0</v>
      </c>
      <c r="L20" s="186">
        <f t="shared" si="9"/>
        <v>0</v>
      </c>
      <c r="M20" s="186">
        <f>SUM(M8:M19)</f>
        <v>0</v>
      </c>
      <c r="N20" s="186">
        <f t="shared" si="9"/>
        <v>0</v>
      </c>
      <c r="O20" s="188">
        <f>SUM(O8:O19)</f>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92D050"/>
  </sheetPr>
  <dimension ref="B2"/>
  <sheetViews>
    <sheetView workbookViewId="0">
      <selection activeCell="B2" sqref="B2"/>
    </sheetView>
  </sheetViews>
  <sheetFormatPr defaultRowHeight="14.25"/>
  <sheetData>
    <row r="2" spans="2:2">
      <c r="B2" s="1" t="s">
        <v>176</v>
      </c>
    </row>
  </sheetData>
  <phoneticPr fontId="2"/>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7030A0"/>
  </sheetPr>
  <dimension ref="A1"/>
  <sheetViews>
    <sheetView workbookViewId="0"/>
  </sheetViews>
  <sheetFormatPr defaultRowHeight="14.25"/>
  <sheetData/>
  <phoneticPr fontId="2"/>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7030A0"/>
  </sheetPr>
  <dimension ref="A1:H55"/>
  <sheetViews>
    <sheetView view="pageBreakPreview" zoomScale="85" zoomScaleNormal="100" zoomScaleSheetLayoutView="85" workbookViewId="0">
      <selection activeCell="B45" sqref="B45"/>
    </sheetView>
  </sheetViews>
  <sheetFormatPr defaultRowHeight="13.5"/>
  <cols>
    <col min="1" max="3" width="9" style="117"/>
    <col min="4" max="4" width="15" style="117" customWidth="1"/>
    <col min="5" max="16384" width="9" style="117"/>
  </cols>
  <sheetData>
    <row r="1" spans="1:8">
      <c r="A1" s="117" t="s">
        <v>271</v>
      </c>
    </row>
    <row r="5" spans="1:8">
      <c r="G5" s="220" t="s">
        <v>33</v>
      </c>
      <c r="H5" s="220"/>
    </row>
    <row r="6" spans="1:8">
      <c r="A6" s="117" t="s">
        <v>21</v>
      </c>
    </row>
    <row r="10" spans="1:8">
      <c r="D10" s="225" t="s">
        <v>22</v>
      </c>
      <c r="E10" s="224"/>
      <c r="F10" s="224"/>
      <c r="G10" s="224"/>
      <c r="H10" s="224"/>
    </row>
    <row r="11" spans="1:8">
      <c r="D11" s="225"/>
      <c r="E11" s="224"/>
      <c r="F11" s="224"/>
      <c r="G11" s="224"/>
      <c r="H11" s="224"/>
    </row>
    <row r="12" spans="1:8">
      <c r="D12" s="225" t="s">
        <v>23</v>
      </c>
      <c r="E12" s="224"/>
      <c r="F12" s="224"/>
      <c r="G12" s="224"/>
      <c r="H12" s="224"/>
    </row>
    <row r="13" spans="1:8">
      <c r="D13" s="225"/>
      <c r="E13" s="224"/>
      <c r="F13" s="224"/>
      <c r="G13" s="224"/>
      <c r="H13" s="224"/>
    </row>
    <row r="14" spans="1:8">
      <c r="D14" s="225" t="s">
        <v>24</v>
      </c>
      <c r="E14" s="224"/>
      <c r="F14" s="224"/>
      <c r="G14" s="224"/>
      <c r="H14" s="224"/>
    </row>
    <row r="15" spans="1:8">
      <c r="D15" s="225"/>
      <c r="E15" s="224"/>
      <c r="F15" s="224"/>
      <c r="G15" s="224"/>
      <c r="H15" s="224"/>
    </row>
    <row r="16" spans="1:8">
      <c r="E16" s="121"/>
      <c r="F16" s="121"/>
      <c r="G16" s="121"/>
      <c r="H16" s="121"/>
    </row>
    <row r="17" spans="1:8">
      <c r="D17" s="117" t="s">
        <v>25</v>
      </c>
      <c r="E17" s="122"/>
      <c r="F17" s="122"/>
      <c r="G17" s="122"/>
      <c r="H17" s="122"/>
    </row>
    <row r="18" spans="1:8">
      <c r="D18" s="117" t="s">
        <v>26</v>
      </c>
      <c r="E18" s="122"/>
      <c r="F18" s="122"/>
      <c r="G18" s="122"/>
      <c r="H18" s="122"/>
    </row>
    <row r="19" spans="1:8">
      <c r="D19" s="117" t="s">
        <v>27</v>
      </c>
      <c r="E19" s="122"/>
      <c r="F19" s="122"/>
      <c r="G19" s="122"/>
      <c r="H19" s="122"/>
    </row>
    <row r="20" spans="1:8">
      <c r="D20" s="117" t="s">
        <v>267</v>
      </c>
      <c r="E20" s="122"/>
      <c r="F20" s="122"/>
      <c r="G20" s="122"/>
      <c r="H20" s="122"/>
    </row>
    <row r="23" spans="1:8">
      <c r="A23" s="222" t="s">
        <v>155</v>
      </c>
      <c r="B23" s="222"/>
      <c r="C23" s="222"/>
      <c r="D23" s="222"/>
      <c r="E23" s="222"/>
      <c r="F23" s="222"/>
      <c r="G23" s="222"/>
      <c r="H23" s="222"/>
    </row>
    <row r="24" spans="1:8">
      <c r="A24" s="123"/>
      <c r="B24" s="123"/>
      <c r="C24" s="123"/>
      <c r="D24" s="123"/>
      <c r="E24" s="123"/>
      <c r="F24" s="123"/>
      <c r="G24" s="123"/>
      <c r="H24" s="123"/>
    </row>
    <row r="25" spans="1:8">
      <c r="A25" s="123"/>
      <c r="B25" s="123"/>
      <c r="C25" s="123"/>
      <c r="D25" s="123"/>
      <c r="E25" s="123"/>
      <c r="F25" s="123"/>
      <c r="G25" s="123"/>
      <c r="H25" s="123"/>
    </row>
    <row r="28" spans="1:8" ht="13.5" customHeight="1">
      <c r="A28" s="275" t="s">
        <v>177</v>
      </c>
      <c r="B28" s="275"/>
      <c r="C28" s="275"/>
      <c r="D28" s="275"/>
      <c r="E28" s="275"/>
      <c r="F28" s="275"/>
      <c r="G28" s="275"/>
      <c r="H28" s="275"/>
    </row>
    <row r="29" spans="1:8">
      <c r="A29" s="275"/>
      <c r="B29" s="275"/>
      <c r="C29" s="275"/>
      <c r="D29" s="275"/>
      <c r="E29" s="275"/>
      <c r="F29" s="275"/>
      <c r="G29" s="275"/>
      <c r="H29" s="275"/>
    </row>
    <row r="30" spans="1:8">
      <c r="A30" s="124"/>
      <c r="B30" s="124"/>
      <c r="C30" s="124"/>
      <c r="D30" s="124"/>
      <c r="E30" s="124"/>
      <c r="F30" s="124"/>
      <c r="G30" s="124"/>
      <c r="H30" s="124"/>
    </row>
    <row r="31" spans="1:8">
      <c r="A31" s="124"/>
      <c r="B31" s="124"/>
      <c r="C31" s="124"/>
      <c r="D31" s="124"/>
      <c r="E31" s="124"/>
      <c r="F31" s="124"/>
      <c r="G31" s="124"/>
      <c r="H31" s="124"/>
    </row>
    <row r="32" spans="1:8">
      <c r="A32" s="278" t="s">
        <v>156</v>
      </c>
      <c r="B32" s="278"/>
      <c r="C32" s="278"/>
      <c r="D32" s="124"/>
      <c r="E32" s="124"/>
      <c r="F32" s="124"/>
      <c r="G32" s="124"/>
      <c r="H32" s="124"/>
    </row>
    <row r="33" spans="1:8">
      <c r="A33" s="124"/>
      <c r="B33" s="275"/>
      <c r="C33" s="275"/>
      <c r="D33" s="124" t="s">
        <v>178</v>
      </c>
      <c r="E33" s="124"/>
      <c r="F33" s="124"/>
      <c r="G33" s="124"/>
      <c r="H33" s="124"/>
    </row>
    <row r="35" spans="1:8">
      <c r="A35" s="117" t="s">
        <v>272</v>
      </c>
    </row>
    <row r="36" spans="1:8">
      <c r="B36" s="275"/>
      <c r="C36" s="275"/>
      <c r="D36" s="124" t="s">
        <v>31</v>
      </c>
    </row>
    <row r="38" spans="1:8">
      <c r="A38" s="117" t="s">
        <v>273</v>
      </c>
    </row>
    <row r="39" spans="1:8">
      <c r="A39" s="117" t="s">
        <v>274</v>
      </c>
    </row>
    <row r="40" spans="1:8">
      <c r="A40" s="117" t="s">
        <v>275</v>
      </c>
    </row>
    <row r="41" spans="1:8">
      <c r="A41" s="117" t="s">
        <v>276</v>
      </c>
    </row>
    <row r="42" spans="1:8">
      <c r="A42" s="117" t="s">
        <v>277</v>
      </c>
    </row>
    <row r="43" spans="1:8">
      <c r="A43" s="117" t="s">
        <v>278</v>
      </c>
    </row>
    <row r="55" spans="8:8">
      <c r="H55" s="125" t="s">
        <v>34</v>
      </c>
    </row>
  </sheetData>
  <mergeCells count="12">
    <mergeCell ref="B36:C36"/>
    <mergeCell ref="B33:C33"/>
    <mergeCell ref="A32:C32"/>
    <mergeCell ref="E14:H15"/>
    <mergeCell ref="G5:H5"/>
    <mergeCell ref="A23:H23"/>
    <mergeCell ref="A28:H29"/>
    <mergeCell ref="D10:D11"/>
    <mergeCell ref="D12:D13"/>
    <mergeCell ref="D14:D15"/>
    <mergeCell ref="E10:H11"/>
    <mergeCell ref="E12:H13"/>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7030A0"/>
  </sheetPr>
  <dimension ref="A1:H55"/>
  <sheetViews>
    <sheetView view="pageBreakPreview" zoomScaleNormal="100" zoomScaleSheetLayoutView="100" workbookViewId="0">
      <selection activeCell="A2" sqref="A2"/>
    </sheetView>
  </sheetViews>
  <sheetFormatPr defaultRowHeight="13.5"/>
  <cols>
    <col min="1" max="16384" width="9" style="2"/>
  </cols>
  <sheetData>
    <row r="1" spans="1:8">
      <c r="A1" s="2" t="s">
        <v>279</v>
      </c>
    </row>
    <row r="3" spans="1:8">
      <c r="A3" s="281" t="s">
        <v>157</v>
      </c>
      <c r="B3" s="281"/>
      <c r="C3" s="281"/>
      <c r="D3" s="281"/>
      <c r="E3" s="281"/>
      <c r="F3" s="281"/>
      <c r="G3" s="281"/>
      <c r="H3" s="281"/>
    </row>
    <row r="5" spans="1:8">
      <c r="E5" s="2" t="s">
        <v>39</v>
      </c>
      <c r="F5" s="5"/>
      <c r="G5" s="5"/>
      <c r="H5" s="5"/>
    </row>
    <row r="6" spans="1:8">
      <c r="A6" s="279" t="s">
        <v>67</v>
      </c>
      <c r="B6" s="279"/>
      <c r="C6" s="280" t="s">
        <v>33</v>
      </c>
      <c r="D6" s="280"/>
      <c r="E6" s="280"/>
      <c r="F6" s="280"/>
      <c r="G6" s="280"/>
      <c r="H6" s="280"/>
    </row>
    <row r="7" spans="1:8">
      <c r="A7" s="279" t="s">
        <v>68</v>
      </c>
      <c r="B7" s="279"/>
      <c r="C7" s="90"/>
      <c r="D7" s="91"/>
      <c r="E7" s="91"/>
      <c r="F7" s="91"/>
      <c r="G7" s="91"/>
      <c r="H7" s="92"/>
    </row>
    <row r="8" spans="1:8">
      <c r="A8" s="279"/>
      <c r="B8" s="279"/>
      <c r="C8" s="6"/>
      <c r="D8" s="7"/>
      <c r="E8" s="7"/>
      <c r="F8" s="7"/>
      <c r="G8" s="7"/>
      <c r="H8" s="8"/>
    </row>
    <row r="9" spans="1:8">
      <c r="A9" s="279"/>
      <c r="B9" s="279"/>
      <c r="C9" s="6"/>
      <c r="D9" s="7"/>
      <c r="E9" s="7"/>
      <c r="F9" s="7"/>
      <c r="G9" s="7"/>
      <c r="H9" s="8"/>
    </row>
    <row r="10" spans="1:8">
      <c r="A10" s="279"/>
      <c r="B10" s="279"/>
      <c r="C10" s="6"/>
      <c r="D10" s="7"/>
      <c r="E10" s="7"/>
      <c r="F10" s="7"/>
      <c r="G10" s="7"/>
      <c r="H10" s="8"/>
    </row>
    <row r="11" spans="1:8">
      <c r="A11" s="279"/>
      <c r="B11" s="279"/>
      <c r="C11" s="6"/>
      <c r="D11" s="7"/>
      <c r="E11" s="7"/>
      <c r="F11" s="7"/>
      <c r="G11" s="7"/>
      <c r="H11" s="8"/>
    </row>
    <row r="12" spans="1:8">
      <c r="A12" s="279"/>
      <c r="B12" s="279"/>
      <c r="C12" s="6"/>
      <c r="D12" s="7"/>
      <c r="E12" s="7"/>
      <c r="F12" s="7"/>
      <c r="G12" s="7"/>
      <c r="H12" s="8"/>
    </row>
    <row r="13" spans="1:8">
      <c r="A13" s="279"/>
      <c r="B13" s="279"/>
      <c r="C13" s="6"/>
      <c r="D13" s="7"/>
      <c r="E13" s="7"/>
      <c r="F13" s="7"/>
      <c r="G13" s="7"/>
      <c r="H13" s="8"/>
    </row>
    <row r="14" spans="1:8">
      <c r="A14" s="279"/>
      <c r="B14" s="279"/>
      <c r="C14" s="6"/>
      <c r="D14" s="7"/>
      <c r="E14" s="7"/>
      <c r="F14" s="7"/>
      <c r="G14" s="7"/>
      <c r="H14" s="8"/>
    </row>
    <row r="15" spans="1:8">
      <c r="A15" s="279"/>
      <c r="B15" s="279"/>
      <c r="C15" s="6"/>
      <c r="D15" s="7"/>
      <c r="E15" s="7"/>
      <c r="F15" s="7"/>
      <c r="G15" s="7"/>
      <c r="H15" s="8"/>
    </row>
    <row r="16" spans="1:8">
      <c r="A16" s="279"/>
      <c r="B16" s="279"/>
      <c r="C16" s="6"/>
      <c r="D16" s="7"/>
      <c r="E16" s="7"/>
      <c r="F16" s="7"/>
      <c r="G16" s="7"/>
      <c r="H16" s="8"/>
    </row>
    <row r="17" spans="1:8">
      <c r="A17" s="279"/>
      <c r="B17" s="279"/>
      <c r="C17" s="6"/>
      <c r="D17" s="7"/>
      <c r="E17" s="7"/>
      <c r="F17" s="7"/>
      <c r="G17" s="7"/>
      <c r="H17" s="8"/>
    </row>
    <row r="18" spans="1:8">
      <c r="A18" s="279"/>
      <c r="B18" s="279"/>
      <c r="C18" s="6"/>
      <c r="D18" s="7"/>
      <c r="E18" s="7"/>
      <c r="F18" s="7"/>
      <c r="G18" s="7"/>
      <c r="H18" s="8"/>
    </row>
    <row r="19" spans="1:8">
      <c r="A19" s="279"/>
      <c r="B19" s="279"/>
      <c r="C19" s="6"/>
      <c r="D19" s="7"/>
      <c r="E19" s="7"/>
      <c r="F19" s="7"/>
      <c r="G19" s="7"/>
      <c r="H19" s="8"/>
    </row>
    <row r="20" spans="1:8">
      <c r="A20" s="279"/>
      <c r="B20" s="279"/>
      <c r="C20" s="6"/>
      <c r="D20" s="7"/>
      <c r="E20" s="7"/>
      <c r="F20" s="7"/>
      <c r="G20" s="7"/>
      <c r="H20" s="8"/>
    </row>
    <row r="21" spans="1:8">
      <c r="A21" s="279"/>
      <c r="B21" s="279"/>
      <c r="C21" s="6"/>
      <c r="D21" s="7"/>
      <c r="E21" s="7"/>
      <c r="F21" s="7"/>
      <c r="G21" s="7"/>
      <c r="H21" s="8"/>
    </row>
    <row r="22" spans="1:8">
      <c r="A22" s="279"/>
      <c r="B22" s="279"/>
      <c r="C22" s="6"/>
      <c r="D22" s="7"/>
      <c r="E22" s="7"/>
      <c r="F22" s="7"/>
      <c r="G22" s="7"/>
      <c r="H22" s="8"/>
    </row>
    <row r="23" spans="1:8">
      <c r="A23" s="279"/>
      <c r="B23" s="279"/>
      <c r="C23" s="6"/>
      <c r="D23" s="7"/>
      <c r="E23" s="7"/>
      <c r="F23" s="7"/>
      <c r="G23" s="7"/>
      <c r="H23" s="8"/>
    </row>
    <row r="24" spans="1:8">
      <c r="A24" s="279"/>
      <c r="B24" s="279"/>
      <c r="C24" s="6"/>
      <c r="D24" s="7"/>
      <c r="E24" s="7"/>
      <c r="F24" s="7"/>
      <c r="G24" s="7"/>
      <c r="H24" s="8"/>
    </row>
    <row r="25" spans="1:8">
      <c r="A25" s="279"/>
      <c r="B25" s="279"/>
      <c r="C25" s="6"/>
      <c r="D25" s="7"/>
      <c r="E25" s="7"/>
      <c r="F25" s="7"/>
      <c r="G25" s="7"/>
      <c r="H25" s="8"/>
    </row>
    <row r="26" spans="1:8">
      <c r="A26" s="279"/>
      <c r="B26" s="279"/>
      <c r="C26" s="6"/>
      <c r="D26" s="7"/>
      <c r="E26" s="7"/>
      <c r="F26" s="7"/>
      <c r="G26" s="7"/>
      <c r="H26" s="8"/>
    </row>
    <row r="27" spans="1:8">
      <c r="A27" s="279"/>
      <c r="B27" s="279"/>
      <c r="C27" s="6"/>
      <c r="D27" s="7"/>
      <c r="E27" s="7"/>
      <c r="F27" s="7"/>
      <c r="G27" s="7"/>
      <c r="H27" s="8"/>
    </row>
    <row r="28" spans="1:8">
      <c r="A28" s="279"/>
      <c r="B28" s="279"/>
      <c r="C28" s="6"/>
      <c r="D28" s="7"/>
      <c r="E28" s="7"/>
      <c r="F28" s="7"/>
      <c r="G28" s="7"/>
      <c r="H28" s="8"/>
    </row>
    <row r="29" spans="1:8">
      <c r="A29" s="279"/>
      <c r="B29" s="279"/>
      <c r="C29" s="6"/>
      <c r="D29" s="7"/>
      <c r="E29" s="7"/>
      <c r="F29" s="7"/>
      <c r="G29" s="7"/>
      <c r="H29" s="8"/>
    </row>
    <row r="30" spans="1:8">
      <c r="A30" s="279"/>
      <c r="B30" s="279"/>
      <c r="C30" s="6"/>
      <c r="D30" s="7"/>
      <c r="E30" s="7"/>
      <c r="F30" s="7"/>
      <c r="G30" s="7"/>
      <c r="H30" s="8"/>
    </row>
    <row r="31" spans="1:8">
      <c r="A31" s="279"/>
      <c r="B31" s="279"/>
      <c r="C31" s="6"/>
      <c r="D31" s="7"/>
      <c r="E31" s="7"/>
      <c r="F31" s="7"/>
      <c r="G31" s="7"/>
      <c r="H31" s="8"/>
    </row>
    <row r="32" spans="1:8">
      <c r="A32" s="279"/>
      <c r="B32" s="279"/>
      <c r="C32" s="6"/>
      <c r="D32" s="7"/>
      <c r="E32" s="7"/>
      <c r="F32" s="7"/>
      <c r="G32" s="7"/>
      <c r="H32" s="8"/>
    </row>
    <row r="33" spans="1:8">
      <c r="A33" s="279"/>
      <c r="B33" s="279"/>
      <c r="C33" s="6"/>
      <c r="D33" s="7"/>
      <c r="E33" s="7"/>
      <c r="F33" s="7"/>
      <c r="G33" s="7"/>
      <c r="H33" s="8"/>
    </row>
    <row r="34" spans="1:8">
      <c r="A34" s="279"/>
      <c r="B34" s="279"/>
      <c r="C34" s="6"/>
      <c r="D34" s="7"/>
      <c r="E34" s="7"/>
      <c r="F34" s="7"/>
      <c r="G34" s="7"/>
      <c r="H34" s="8"/>
    </row>
    <row r="35" spans="1:8">
      <c r="A35" s="279"/>
      <c r="B35" s="279"/>
      <c r="C35" s="6"/>
      <c r="D35" s="7"/>
      <c r="E35" s="7"/>
      <c r="F35" s="7"/>
      <c r="G35" s="7"/>
      <c r="H35" s="8"/>
    </row>
    <row r="36" spans="1:8">
      <c r="A36" s="279"/>
      <c r="B36" s="279"/>
      <c r="C36" s="6"/>
      <c r="D36" s="7"/>
      <c r="E36" s="7"/>
      <c r="F36" s="7"/>
      <c r="G36" s="7"/>
      <c r="H36" s="8"/>
    </row>
    <row r="37" spans="1:8">
      <c r="A37" s="279"/>
      <c r="B37" s="279"/>
      <c r="C37" s="6"/>
      <c r="D37" s="7"/>
      <c r="E37" s="7"/>
      <c r="F37" s="7"/>
      <c r="G37" s="7"/>
      <c r="H37" s="8"/>
    </row>
    <row r="38" spans="1:8">
      <c r="A38" s="279"/>
      <c r="B38" s="279"/>
      <c r="C38" s="6"/>
      <c r="D38" s="7"/>
      <c r="E38" s="7"/>
      <c r="F38" s="7"/>
      <c r="G38" s="7"/>
      <c r="H38" s="8"/>
    </row>
    <row r="39" spans="1:8">
      <c r="A39" s="279"/>
      <c r="B39" s="279"/>
      <c r="C39" s="6"/>
      <c r="D39" s="7"/>
      <c r="E39" s="7"/>
      <c r="F39" s="7"/>
      <c r="G39" s="7"/>
      <c r="H39" s="8"/>
    </row>
    <row r="40" spans="1:8">
      <c r="A40" s="279"/>
      <c r="B40" s="279"/>
      <c r="C40" s="6"/>
      <c r="D40" s="7"/>
      <c r="E40" s="7"/>
      <c r="F40" s="7"/>
      <c r="G40" s="7"/>
      <c r="H40" s="8"/>
    </row>
    <row r="41" spans="1:8">
      <c r="A41" s="279"/>
      <c r="B41" s="279"/>
      <c r="C41" s="6"/>
      <c r="D41" s="7"/>
      <c r="E41" s="7"/>
      <c r="F41" s="7"/>
      <c r="G41" s="7"/>
      <c r="H41" s="8"/>
    </row>
    <row r="42" spans="1:8">
      <c r="A42" s="279"/>
      <c r="B42" s="279"/>
      <c r="C42" s="6"/>
      <c r="D42" s="7"/>
      <c r="E42" s="7"/>
      <c r="F42" s="7"/>
      <c r="G42" s="7"/>
      <c r="H42" s="8"/>
    </row>
    <row r="43" spans="1:8">
      <c r="A43" s="279"/>
      <c r="B43" s="279"/>
      <c r="C43" s="6"/>
      <c r="D43" s="7"/>
      <c r="E43" s="7"/>
      <c r="F43" s="7"/>
      <c r="G43" s="7"/>
      <c r="H43" s="8"/>
    </row>
    <row r="44" spans="1:8">
      <c r="A44" s="279"/>
      <c r="B44" s="279"/>
      <c r="C44" s="6"/>
      <c r="D44" s="7"/>
      <c r="E44" s="7"/>
      <c r="F44" s="7"/>
      <c r="G44" s="7"/>
      <c r="H44" s="8"/>
    </row>
    <row r="45" spans="1:8">
      <c r="A45" s="279"/>
      <c r="B45" s="279"/>
      <c r="C45" s="6"/>
      <c r="D45" s="7"/>
      <c r="E45" s="7"/>
      <c r="F45" s="7"/>
      <c r="G45" s="7"/>
      <c r="H45" s="8"/>
    </row>
    <row r="46" spans="1:8">
      <c r="A46" s="279"/>
      <c r="B46" s="279"/>
      <c r="C46" s="6"/>
      <c r="D46" s="7"/>
      <c r="E46" s="7"/>
      <c r="F46" s="7"/>
      <c r="G46" s="7"/>
      <c r="H46" s="8"/>
    </row>
    <row r="47" spans="1:8">
      <c r="A47" s="279"/>
      <c r="B47" s="279"/>
      <c r="C47" s="6"/>
      <c r="D47" s="7"/>
      <c r="E47" s="7"/>
      <c r="F47" s="7"/>
      <c r="G47" s="7"/>
      <c r="H47" s="8"/>
    </row>
    <row r="48" spans="1:8">
      <c r="A48" s="279"/>
      <c r="B48" s="279"/>
      <c r="C48" s="6"/>
      <c r="D48" s="7"/>
      <c r="E48" s="7"/>
      <c r="F48" s="7"/>
      <c r="G48" s="7"/>
      <c r="H48" s="8"/>
    </row>
    <row r="49" spans="1:8">
      <c r="A49" s="279"/>
      <c r="B49" s="279"/>
      <c r="C49" s="6"/>
      <c r="D49" s="7"/>
      <c r="E49" s="7"/>
      <c r="F49" s="7"/>
      <c r="G49" s="7"/>
      <c r="H49" s="8"/>
    </row>
    <row r="50" spans="1:8">
      <c r="A50" s="279"/>
      <c r="B50" s="279"/>
      <c r="C50" s="6"/>
      <c r="D50" s="7"/>
      <c r="E50" s="7"/>
      <c r="F50" s="7"/>
      <c r="G50" s="7"/>
      <c r="H50" s="8"/>
    </row>
    <row r="51" spans="1:8">
      <c r="A51" s="279"/>
      <c r="B51" s="279"/>
      <c r="C51" s="6"/>
      <c r="D51" s="7"/>
      <c r="E51" s="7"/>
      <c r="F51" s="7"/>
      <c r="G51" s="7"/>
      <c r="H51" s="8"/>
    </row>
    <row r="52" spans="1:8">
      <c r="A52" s="279"/>
      <c r="B52" s="279"/>
      <c r="C52" s="6"/>
      <c r="D52" s="7"/>
      <c r="E52" s="7"/>
      <c r="F52" s="7"/>
      <c r="G52" s="7"/>
      <c r="H52" s="8"/>
    </row>
    <row r="53" spans="1:8">
      <c r="A53" s="279"/>
      <c r="B53" s="279"/>
      <c r="C53" s="4"/>
      <c r="D53" s="89"/>
      <c r="E53" s="89"/>
      <c r="F53" s="89"/>
      <c r="G53" s="89"/>
      <c r="H53" s="9"/>
    </row>
    <row r="55" spans="1:8">
      <c r="H55" s="3" t="s">
        <v>34</v>
      </c>
    </row>
  </sheetData>
  <mergeCells count="4">
    <mergeCell ref="A6:B6"/>
    <mergeCell ref="A7:B53"/>
    <mergeCell ref="C6:H6"/>
    <mergeCell ref="A3:H3"/>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7030A0"/>
  </sheetPr>
  <dimension ref="A1:W28"/>
  <sheetViews>
    <sheetView showZeros="0" view="pageBreakPreview" zoomScale="75" zoomScaleNormal="100" zoomScaleSheetLayoutView="75" workbookViewId="0">
      <selection activeCell="E9" sqref="E9"/>
    </sheetView>
  </sheetViews>
  <sheetFormatPr defaultRowHeight="18.75"/>
  <cols>
    <col min="1" max="1" width="6" style="27" customWidth="1"/>
    <col min="2" max="2" width="20.5" style="18" customWidth="1"/>
    <col min="3" max="3" width="21.375" style="20" customWidth="1"/>
    <col min="4" max="4" width="15.625" style="18" bestFit="1" customWidth="1"/>
    <col min="5" max="6" width="12.5" style="18" customWidth="1"/>
    <col min="7" max="7" width="3.75" style="18" bestFit="1" customWidth="1"/>
    <col min="8" max="8" width="12.5" style="18" customWidth="1"/>
    <col min="9" max="9" width="12.5" style="22" customWidth="1"/>
    <col min="10" max="10" width="7" style="18" customWidth="1"/>
    <col min="11" max="11" width="10" style="18" customWidth="1"/>
    <col min="12" max="12" width="6.25" style="18" customWidth="1"/>
    <col min="13" max="13" width="11.625" style="18" customWidth="1"/>
    <col min="14" max="14" width="12.125" style="18" customWidth="1"/>
    <col min="15" max="15" width="3.75" style="18" bestFit="1" customWidth="1"/>
    <col min="16" max="16" width="6" style="18" bestFit="1" customWidth="1"/>
    <col min="17" max="17" width="3.625" style="18" customWidth="1"/>
    <col min="18" max="18" width="9" style="18" customWidth="1"/>
    <col min="19" max="19" width="5.625" style="18" bestFit="1" customWidth="1"/>
    <col min="20" max="20" width="3.875" style="18" customWidth="1"/>
    <col min="21" max="21" width="9" style="18" customWidth="1"/>
    <col min="22" max="16384" width="9" style="18"/>
  </cols>
  <sheetData>
    <row r="1" spans="1:23" ht="36" customHeight="1">
      <c r="A1" s="312"/>
      <c r="B1" s="312"/>
      <c r="C1" s="312"/>
      <c r="D1" s="10"/>
      <c r="E1" s="10"/>
      <c r="F1" s="10"/>
      <c r="G1" s="11"/>
      <c r="H1" s="12" t="s">
        <v>70</v>
      </c>
      <c r="I1" s="13"/>
      <c r="J1" s="14" t="s">
        <v>71</v>
      </c>
      <c r="K1" s="15"/>
      <c r="L1" s="16" t="s">
        <v>72</v>
      </c>
      <c r="M1" s="17"/>
      <c r="N1" s="16" t="s">
        <v>73</v>
      </c>
    </row>
    <row r="2" spans="1:23" ht="24" customHeight="1">
      <c r="A2" s="19"/>
      <c r="H2" s="21"/>
    </row>
    <row r="3" spans="1:23" ht="34.5" customHeight="1">
      <c r="A3" s="23"/>
      <c r="B3" s="24" t="s">
        <v>70</v>
      </c>
      <c r="C3" s="25"/>
      <c r="D3" s="313" t="s">
        <v>74</v>
      </c>
      <c r="E3" s="313"/>
      <c r="F3" s="313"/>
      <c r="G3" s="313"/>
      <c r="H3" s="313"/>
      <c r="I3" s="313"/>
      <c r="J3" s="313"/>
      <c r="K3" s="314"/>
      <c r="L3" s="314"/>
      <c r="M3" s="314"/>
      <c r="N3" s="314"/>
    </row>
    <row r="4" spans="1:23" ht="17.25" customHeight="1">
      <c r="A4" s="26"/>
      <c r="B4" s="26"/>
      <c r="C4" s="26"/>
      <c r="D4" s="26"/>
      <c r="E4" s="26"/>
      <c r="F4" s="26"/>
      <c r="G4" s="26"/>
      <c r="H4" s="26"/>
      <c r="I4" s="11"/>
      <c r="J4" s="86"/>
      <c r="K4" s="86"/>
      <c r="R4" s="18" t="s">
        <v>280</v>
      </c>
    </row>
    <row r="5" spans="1:23" ht="26.25" customHeight="1" thickBot="1">
      <c r="D5" s="315"/>
      <c r="E5" s="316"/>
      <c r="F5" s="28"/>
      <c r="G5" s="28"/>
      <c r="H5" s="28"/>
      <c r="J5" s="29"/>
      <c r="K5" s="30"/>
      <c r="O5" s="31"/>
      <c r="P5" s="18">
        <v>0.5</v>
      </c>
      <c r="R5" s="32">
        <v>4</v>
      </c>
      <c r="S5" s="33">
        <v>30</v>
      </c>
      <c r="U5" s="32">
        <f>H6</f>
        <v>0</v>
      </c>
    </row>
    <row r="6" spans="1:23" ht="26.25" customHeight="1" thickBot="1">
      <c r="D6" s="34" t="s">
        <v>75</v>
      </c>
      <c r="E6" s="35"/>
      <c r="F6" s="36"/>
      <c r="G6" s="37" t="s">
        <v>76</v>
      </c>
      <c r="H6" s="38">
        <f>E6</f>
        <v>0</v>
      </c>
      <c r="I6" s="39"/>
      <c r="J6" s="29"/>
      <c r="K6" s="40" t="s">
        <v>77</v>
      </c>
      <c r="L6" s="317">
        <f>DATEDIF(F6,I6,"d")+1</f>
        <v>1</v>
      </c>
      <c r="M6" s="318"/>
      <c r="R6" s="32">
        <v>5</v>
      </c>
      <c r="S6" s="33">
        <v>31</v>
      </c>
      <c r="U6" s="33" t="s">
        <v>78</v>
      </c>
    </row>
    <row r="7" spans="1:23" ht="26.25" customHeight="1">
      <c r="D7" s="87"/>
      <c r="E7" s="88"/>
      <c r="F7" s="88"/>
      <c r="G7" s="28"/>
      <c r="H7" s="28"/>
      <c r="J7" s="29"/>
      <c r="K7" s="30"/>
      <c r="R7" s="32">
        <v>6</v>
      </c>
      <c r="S7" s="33">
        <v>30</v>
      </c>
      <c r="U7" s="41" t="e">
        <f>VLOOKUP(U5,R5:S16,2,FALSE)</f>
        <v>#N/A</v>
      </c>
    </row>
    <row r="8" spans="1:23" ht="42" customHeight="1" thickBot="1">
      <c r="D8" s="319" t="s">
        <v>79</v>
      </c>
      <c r="E8" s="320"/>
      <c r="F8" s="88"/>
      <c r="G8" s="42"/>
      <c r="H8" s="42"/>
      <c r="I8" s="43" t="s">
        <v>80</v>
      </c>
      <c r="J8" s="44"/>
      <c r="K8" s="45">
        <f>E6</f>
        <v>0</v>
      </c>
      <c r="L8" s="44" t="s">
        <v>81</v>
      </c>
      <c r="M8" s="44"/>
      <c r="N8" s="46"/>
      <c r="O8" s="46"/>
      <c r="R8" s="32">
        <v>7</v>
      </c>
      <c r="S8" s="33">
        <v>31</v>
      </c>
    </row>
    <row r="9" spans="1:23" ht="29.25" customHeight="1">
      <c r="D9" s="47" t="s">
        <v>82</v>
      </c>
      <c r="E9" s="48"/>
      <c r="F9" s="88"/>
      <c r="H9" s="42"/>
      <c r="I9" s="305" t="s">
        <v>83</v>
      </c>
      <c r="J9" s="307" t="s">
        <v>84</v>
      </c>
      <c r="K9" s="308"/>
      <c r="L9" s="311"/>
      <c r="M9" s="285"/>
      <c r="N9" s="285"/>
      <c r="R9" s="32">
        <v>8</v>
      </c>
      <c r="S9" s="33">
        <v>31</v>
      </c>
    </row>
    <row r="10" spans="1:23" ht="39.75" customHeight="1">
      <c r="D10" s="49" t="s">
        <v>85</v>
      </c>
      <c r="E10" s="50"/>
      <c r="F10" s="88"/>
      <c r="H10" s="42"/>
      <c r="I10" s="306"/>
      <c r="J10" s="309"/>
      <c r="K10" s="310"/>
      <c r="L10" s="311"/>
      <c r="M10" s="285"/>
      <c r="N10" s="286"/>
      <c r="R10" s="32">
        <v>9</v>
      </c>
      <c r="S10" s="33">
        <v>30</v>
      </c>
      <c r="W10" s="51"/>
    </row>
    <row r="11" spans="1:23" ht="21.75" customHeight="1">
      <c r="F11" s="88"/>
      <c r="G11" s="42"/>
      <c r="H11" s="42"/>
      <c r="I11" s="52" t="s">
        <v>82</v>
      </c>
      <c r="J11" s="293" t="e">
        <f>IF($C$18&lt;$C$24,C16,C22)</f>
        <v>#N/A</v>
      </c>
      <c r="K11" s="294"/>
      <c r="L11" s="295"/>
      <c r="M11" s="296"/>
      <c r="N11" s="53"/>
      <c r="R11" s="32">
        <v>10</v>
      </c>
      <c r="S11" s="33">
        <v>31</v>
      </c>
    </row>
    <row r="12" spans="1:23" ht="47.25" customHeight="1" thickBot="1">
      <c r="D12" s="20"/>
      <c r="E12" s="20"/>
      <c r="F12" s="88"/>
      <c r="H12" s="42"/>
      <c r="I12" s="54" t="s">
        <v>85</v>
      </c>
      <c r="J12" s="297" t="e">
        <f>IF($C$18&lt;$C$24,C17,C23)</f>
        <v>#N/A</v>
      </c>
      <c r="K12" s="298"/>
      <c r="L12" s="299"/>
      <c r="M12" s="300"/>
      <c r="N12" s="53"/>
      <c r="R12" s="32">
        <v>11</v>
      </c>
      <c r="S12" s="33">
        <v>30</v>
      </c>
    </row>
    <row r="13" spans="1:23" ht="25.5" customHeight="1" thickBot="1">
      <c r="A13" s="55" t="s">
        <v>86</v>
      </c>
      <c r="B13" s="56">
        <f>K8</f>
        <v>0</v>
      </c>
      <c r="C13" s="57" t="s">
        <v>87</v>
      </c>
      <c r="E13" s="58"/>
      <c r="H13" s="59"/>
      <c r="I13" s="60" t="s">
        <v>88</v>
      </c>
      <c r="J13" s="301" t="e">
        <f>MIN(C24,C18)</f>
        <v>#N/A</v>
      </c>
      <c r="K13" s="302"/>
      <c r="L13" s="303"/>
      <c r="M13" s="304"/>
      <c r="R13" s="32">
        <v>12</v>
      </c>
      <c r="S13" s="33">
        <v>31</v>
      </c>
    </row>
    <row r="14" spans="1:23" ht="35.25" customHeight="1">
      <c r="A14" s="287"/>
      <c r="B14" s="287" t="s">
        <v>83</v>
      </c>
      <c r="C14" s="289" t="s">
        <v>89</v>
      </c>
      <c r="D14" s="290"/>
      <c r="E14" s="285"/>
      <c r="F14" s="291"/>
      <c r="G14" s="285"/>
      <c r="H14" s="285"/>
      <c r="J14" s="22"/>
      <c r="K14" s="22"/>
      <c r="L14" s="22"/>
      <c r="M14" s="22"/>
      <c r="N14" s="22"/>
      <c r="O14" s="22"/>
      <c r="R14" s="32">
        <v>1</v>
      </c>
      <c r="S14" s="33">
        <v>31</v>
      </c>
    </row>
    <row r="15" spans="1:23" s="22" customFormat="1" ht="17.25" customHeight="1">
      <c r="A15" s="287"/>
      <c r="B15" s="287"/>
      <c r="C15" s="287"/>
      <c r="D15" s="290"/>
      <c r="E15" s="286"/>
      <c r="F15" s="292"/>
      <c r="G15" s="286"/>
      <c r="H15" s="286"/>
      <c r="R15" s="32">
        <v>2</v>
      </c>
      <c r="S15" s="33">
        <v>28</v>
      </c>
    </row>
    <row r="16" spans="1:23" s="22" customFormat="1" ht="32.25" customHeight="1">
      <c r="A16" s="282" t="s">
        <v>90</v>
      </c>
      <c r="B16" s="27" t="s">
        <v>82</v>
      </c>
      <c r="C16" s="118">
        <f>E9</f>
        <v>0</v>
      </c>
      <c r="D16" s="61"/>
      <c r="E16" s="62"/>
      <c r="F16" s="63"/>
      <c r="G16" s="64"/>
      <c r="H16" s="64"/>
      <c r="J16" s="18"/>
      <c r="K16" s="18"/>
      <c r="L16" s="18"/>
      <c r="M16" s="18"/>
      <c r="N16" s="18"/>
      <c r="O16" s="18"/>
      <c r="R16" s="32">
        <v>3</v>
      </c>
      <c r="S16" s="65">
        <v>31</v>
      </c>
    </row>
    <row r="17" spans="1:18" ht="29.25" customHeight="1" thickBot="1">
      <c r="A17" s="283"/>
      <c r="B17" s="66" t="s">
        <v>91</v>
      </c>
      <c r="C17" s="119">
        <f>E10</f>
        <v>0</v>
      </c>
      <c r="D17" s="67"/>
      <c r="E17" s="62"/>
      <c r="F17" s="63"/>
      <c r="G17" s="85"/>
      <c r="H17" s="85"/>
    </row>
    <row r="18" spans="1:18" ht="32.25" customHeight="1" thickBot="1">
      <c r="A18" s="284"/>
      <c r="B18" s="68" t="s">
        <v>92</v>
      </c>
      <c r="C18" s="69">
        <f>SUM(C16:C17)</f>
        <v>0</v>
      </c>
      <c r="D18" s="84"/>
      <c r="E18" s="70"/>
      <c r="F18" s="63"/>
      <c r="G18" s="71"/>
      <c r="H18" s="70"/>
      <c r="R18" s="72">
        <f>MIN(E24,E18)</f>
        <v>0</v>
      </c>
    </row>
    <row r="19" spans="1:18" ht="26.25" customHeight="1">
      <c r="A19" s="73"/>
      <c r="B19" s="74"/>
      <c r="C19" s="75"/>
      <c r="D19" s="83"/>
      <c r="E19" s="71"/>
      <c r="F19" s="71"/>
      <c r="G19" s="71"/>
      <c r="H19" s="70"/>
      <c r="I19" s="59"/>
      <c r="J19" s="76"/>
      <c r="K19" s="76"/>
      <c r="L19" s="76"/>
      <c r="M19" s="76"/>
      <c r="N19" s="76"/>
      <c r="O19" s="76"/>
    </row>
    <row r="20" spans="1:18" s="76" customFormat="1" ht="30.75" customHeight="1">
      <c r="A20" s="287"/>
      <c r="B20" s="287" t="s">
        <v>83</v>
      </c>
      <c r="C20" s="289" t="s">
        <v>93</v>
      </c>
      <c r="D20" s="290"/>
      <c r="E20" s="285"/>
      <c r="F20" s="18"/>
      <c r="G20" s="285"/>
      <c r="H20" s="285"/>
      <c r="I20" s="22"/>
      <c r="J20" s="22"/>
      <c r="K20" s="22"/>
      <c r="L20" s="22"/>
      <c r="M20" s="22"/>
      <c r="N20" s="22"/>
      <c r="O20" s="22"/>
    </row>
    <row r="21" spans="1:18" s="22" customFormat="1" ht="13.5" customHeight="1">
      <c r="A21" s="288"/>
      <c r="B21" s="287"/>
      <c r="C21" s="287"/>
      <c r="D21" s="290"/>
      <c r="E21" s="286"/>
      <c r="F21" s="18"/>
      <c r="G21" s="286"/>
      <c r="H21" s="286"/>
    </row>
    <row r="22" spans="1:18" s="22" customFormat="1" ht="24.75" customHeight="1">
      <c r="A22" s="282" t="s">
        <v>94</v>
      </c>
      <c r="B22" s="77" t="s">
        <v>82</v>
      </c>
      <c r="C22" s="78" t="e">
        <f>ROUNDDOWN(E9*L6/U7,0)</f>
        <v>#N/A</v>
      </c>
      <c r="D22" s="61"/>
      <c r="E22" s="79"/>
      <c r="F22" s="18"/>
      <c r="G22" s="64"/>
      <c r="H22" s="64"/>
      <c r="J22" s="18"/>
      <c r="K22" s="18"/>
      <c r="L22" s="18"/>
      <c r="M22" s="18"/>
      <c r="N22" s="18"/>
      <c r="O22" s="18"/>
    </row>
    <row r="23" spans="1:18" ht="29.25" customHeight="1" thickBot="1">
      <c r="A23" s="283"/>
      <c r="B23" s="80" t="s">
        <v>85</v>
      </c>
      <c r="C23" s="81" t="e">
        <f>ROUNDDOWN(E10*L6/U7,0)</f>
        <v>#N/A</v>
      </c>
      <c r="D23" s="84"/>
      <c r="E23" s="79"/>
      <c r="G23" s="85"/>
      <c r="H23" s="85"/>
    </row>
    <row r="24" spans="1:18" ht="23.25" customHeight="1">
      <c r="A24" s="284"/>
      <c r="B24" s="82" t="str">
        <f>B18</f>
        <v>法人負担計</v>
      </c>
      <c r="C24" s="69" t="e">
        <f>SUM(C22:C23)</f>
        <v>#N/A</v>
      </c>
      <c r="D24" s="84"/>
      <c r="E24" s="70"/>
      <c r="G24" s="71"/>
      <c r="H24" s="70"/>
    </row>
    <row r="25" spans="1:18" ht="26.25" customHeight="1"/>
    <row r="28" spans="1:18" ht="6.75" customHeight="1"/>
  </sheetData>
  <sheetProtection selectLockedCells="1"/>
  <mergeCells count="32">
    <mergeCell ref="I9:I10"/>
    <mergeCell ref="J9:K10"/>
    <mergeCell ref="L9:M10"/>
    <mergeCell ref="N9:N10"/>
    <mergeCell ref="A1:C1"/>
    <mergeCell ref="D3:N3"/>
    <mergeCell ref="D5:E5"/>
    <mergeCell ref="L6:M6"/>
    <mergeCell ref="D8:E8"/>
    <mergeCell ref="F14:F15"/>
    <mergeCell ref="J11:K11"/>
    <mergeCell ref="L11:M11"/>
    <mergeCell ref="J12:K12"/>
    <mergeCell ref="L12:M12"/>
    <mergeCell ref="J13:K13"/>
    <mergeCell ref="L13:M13"/>
    <mergeCell ref="A22:A24"/>
    <mergeCell ref="G14:G15"/>
    <mergeCell ref="H14:H15"/>
    <mergeCell ref="A16:A18"/>
    <mergeCell ref="A20:A21"/>
    <mergeCell ref="B20:B21"/>
    <mergeCell ref="C20:C21"/>
    <mergeCell ref="D20:D21"/>
    <mergeCell ref="E20:E21"/>
    <mergeCell ref="G20:G21"/>
    <mergeCell ref="H20:H21"/>
    <mergeCell ref="A14:A15"/>
    <mergeCell ref="B14:B15"/>
    <mergeCell ref="C14:C15"/>
    <mergeCell ref="D14:D15"/>
    <mergeCell ref="E14:E15"/>
  </mergeCells>
  <phoneticPr fontId="2"/>
  <printOptions horizontalCentered="1"/>
  <pageMargins left="0.39370078740157483" right="0.39370078740157483" top="0.78740157480314965" bottom="0.39370078740157483" header="0.31496062992125984" footer="0.31496062992125984"/>
  <pageSetup paperSize="9" scale="65"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4"/>
  <sheetViews>
    <sheetView topLeftCell="A4" zoomScaleNormal="100" zoomScaleSheetLayoutView="100" workbookViewId="0">
      <selection activeCell="C2" sqref="C2"/>
    </sheetView>
  </sheetViews>
  <sheetFormatPr defaultRowHeight="13.5"/>
  <cols>
    <col min="1" max="1" width="3" style="117" customWidth="1"/>
    <col min="2" max="2" width="9" style="117"/>
    <col min="3" max="3" width="12.125" style="117" customWidth="1"/>
    <col min="4" max="4" width="8.25" style="117" customWidth="1"/>
    <col min="5" max="5" width="9" style="117"/>
    <col min="6" max="6" width="15.125" style="134" customWidth="1"/>
    <col min="7" max="7" width="9.375" style="134" customWidth="1"/>
    <col min="8" max="8" width="12.625" style="117" customWidth="1"/>
    <col min="9" max="16384" width="9" style="117"/>
  </cols>
  <sheetData>
    <row r="1" spans="1:8">
      <c r="A1" s="117" t="s">
        <v>201</v>
      </c>
    </row>
    <row r="3" spans="1:8">
      <c r="A3" s="222" t="s">
        <v>200</v>
      </c>
      <c r="B3" s="222"/>
      <c r="C3" s="222"/>
      <c r="D3" s="222"/>
      <c r="E3" s="222"/>
      <c r="F3" s="222"/>
      <c r="G3" s="222"/>
      <c r="H3" s="222"/>
    </row>
    <row r="5" spans="1:8">
      <c r="D5" s="117" t="s">
        <v>39</v>
      </c>
      <c r="E5" s="122"/>
      <c r="F5" s="135"/>
      <c r="G5" s="135"/>
      <c r="H5" s="122"/>
    </row>
    <row r="6" spans="1:8" ht="40.5">
      <c r="A6" s="136"/>
      <c r="B6" s="129" t="s">
        <v>202</v>
      </c>
      <c r="C6" s="129" t="s">
        <v>299</v>
      </c>
      <c r="D6" s="128" t="s">
        <v>199</v>
      </c>
      <c r="E6" s="129" t="s">
        <v>198</v>
      </c>
      <c r="F6" s="137" t="s">
        <v>197</v>
      </c>
      <c r="G6" s="129" t="s">
        <v>207</v>
      </c>
      <c r="H6" s="129" t="s">
        <v>264</v>
      </c>
    </row>
    <row r="7" spans="1:8" ht="45.75" customHeight="1">
      <c r="A7" s="138" t="s">
        <v>203</v>
      </c>
      <c r="B7" s="129" t="s">
        <v>204</v>
      </c>
      <c r="C7" s="129" t="s">
        <v>300</v>
      </c>
      <c r="D7" s="128" t="s">
        <v>205</v>
      </c>
      <c r="E7" s="129" t="s">
        <v>205</v>
      </c>
      <c r="F7" s="137" t="s">
        <v>206</v>
      </c>
      <c r="G7" s="129" t="s">
        <v>208</v>
      </c>
      <c r="H7" s="139" t="s">
        <v>265</v>
      </c>
    </row>
    <row r="8" spans="1:8" ht="40.5" customHeight="1">
      <c r="A8" s="136">
        <v>1</v>
      </c>
      <c r="B8" s="132"/>
      <c r="C8" s="140"/>
      <c r="D8" s="132"/>
      <c r="E8" s="132"/>
      <c r="F8" s="141"/>
      <c r="G8" s="141"/>
      <c r="H8" s="131"/>
    </row>
    <row r="9" spans="1:8" ht="40.5" customHeight="1">
      <c r="A9" s="136">
        <v>2</v>
      </c>
      <c r="B9" s="132"/>
      <c r="C9" s="140"/>
      <c r="D9" s="132"/>
      <c r="E9" s="132"/>
      <c r="F9" s="141"/>
      <c r="G9" s="141"/>
      <c r="H9" s="131"/>
    </row>
    <row r="10" spans="1:8" ht="40.5" customHeight="1">
      <c r="A10" s="136">
        <v>3</v>
      </c>
      <c r="B10" s="132"/>
      <c r="C10" s="140"/>
      <c r="D10" s="132"/>
      <c r="E10" s="132"/>
      <c r="F10" s="141"/>
      <c r="G10" s="141"/>
      <c r="H10" s="131"/>
    </row>
    <row r="11" spans="1:8" ht="40.5" customHeight="1">
      <c r="A11" s="136">
        <v>4</v>
      </c>
      <c r="B11" s="132"/>
      <c r="C11" s="140"/>
      <c r="D11" s="132"/>
      <c r="E11" s="132"/>
      <c r="F11" s="141"/>
      <c r="G11" s="141"/>
      <c r="H11" s="131"/>
    </row>
    <row r="12" spans="1:8" ht="40.5" customHeight="1">
      <c r="A12" s="136">
        <v>5</v>
      </c>
      <c r="B12" s="132"/>
      <c r="C12" s="140"/>
      <c r="D12" s="132"/>
      <c r="E12" s="132"/>
      <c r="F12" s="141"/>
      <c r="G12" s="141"/>
      <c r="H12" s="131"/>
    </row>
    <row r="13" spans="1:8" ht="40.5" customHeight="1">
      <c r="A13" s="136">
        <v>6</v>
      </c>
      <c r="B13" s="132"/>
      <c r="C13" s="140"/>
      <c r="D13" s="132"/>
      <c r="E13" s="132"/>
      <c r="F13" s="141"/>
      <c r="G13" s="141"/>
      <c r="H13" s="131"/>
    </row>
    <row r="14" spans="1:8" ht="40.5" customHeight="1">
      <c r="A14" s="136">
        <v>7</v>
      </c>
      <c r="B14" s="132"/>
      <c r="C14" s="140"/>
      <c r="D14" s="132"/>
      <c r="E14" s="132"/>
      <c r="F14" s="141"/>
      <c r="G14" s="141"/>
      <c r="H14" s="131"/>
    </row>
    <row r="15" spans="1:8" ht="40.5" customHeight="1">
      <c r="A15" s="136">
        <v>8</v>
      </c>
      <c r="B15" s="132"/>
      <c r="C15" s="140"/>
      <c r="D15" s="132"/>
      <c r="E15" s="132"/>
      <c r="F15" s="141"/>
      <c r="G15" s="141"/>
      <c r="H15" s="131"/>
    </row>
    <row r="16" spans="1:8" ht="40.5" customHeight="1">
      <c r="A16" s="136">
        <v>9</v>
      </c>
      <c r="B16" s="132"/>
      <c r="C16" s="140"/>
      <c r="D16" s="132"/>
      <c r="E16" s="132"/>
      <c r="F16" s="141"/>
      <c r="G16" s="141"/>
      <c r="H16" s="131"/>
    </row>
    <row r="17" spans="1:8" ht="40.5" customHeight="1">
      <c r="A17" s="136">
        <v>10</v>
      </c>
      <c r="B17" s="132"/>
      <c r="C17" s="140"/>
      <c r="D17" s="132"/>
      <c r="E17" s="132"/>
      <c r="F17" s="141"/>
      <c r="G17" s="141"/>
      <c r="H17" s="131"/>
    </row>
    <row r="18" spans="1:8" ht="40.5" customHeight="1">
      <c r="A18" s="136">
        <v>11</v>
      </c>
      <c r="B18" s="132"/>
      <c r="C18" s="140"/>
      <c r="D18" s="132"/>
      <c r="E18" s="132"/>
      <c r="F18" s="141"/>
      <c r="G18" s="141"/>
      <c r="H18" s="131"/>
    </row>
    <row r="19" spans="1:8" ht="40.5" customHeight="1">
      <c r="A19" s="136">
        <v>12</v>
      </c>
      <c r="B19" s="132"/>
      <c r="C19" s="140"/>
      <c r="D19" s="132"/>
      <c r="E19" s="132"/>
      <c r="F19" s="141"/>
      <c r="G19" s="141"/>
      <c r="H19" s="131"/>
    </row>
    <row r="20" spans="1:8" ht="40.5" customHeight="1">
      <c r="A20" s="136">
        <v>13</v>
      </c>
      <c r="B20" s="132"/>
      <c r="C20" s="140"/>
      <c r="D20" s="132"/>
      <c r="E20" s="132"/>
      <c r="F20" s="141"/>
      <c r="G20" s="141"/>
      <c r="H20" s="131"/>
    </row>
    <row r="21" spans="1:8" ht="40.5" customHeight="1">
      <c r="A21" s="136">
        <v>14</v>
      </c>
      <c r="B21" s="132"/>
      <c r="C21" s="140"/>
      <c r="D21" s="132"/>
      <c r="E21" s="132"/>
      <c r="F21" s="141"/>
      <c r="G21" s="141"/>
      <c r="H21" s="131"/>
    </row>
    <row r="22" spans="1:8">
      <c r="A22" s="117" t="s">
        <v>266</v>
      </c>
    </row>
    <row r="23" spans="1:8">
      <c r="A23" s="117" t="s">
        <v>209</v>
      </c>
    </row>
    <row r="24" spans="1:8">
      <c r="H24" s="125" t="s">
        <v>34</v>
      </c>
    </row>
  </sheetData>
  <mergeCells count="1">
    <mergeCell ref="A3:H3"/>
  </mergeCells>
  <phoneticPr fontId="2"/>
  <dataValidations count="1">
    <dataValidation type="list" errorStyle="warning" allowBlank="1" showInputMessage="1" showErrorMessage="1" sqref="E8:E21" xr:uid="{00000000-0002-0000-0400-000000000000}">
      <formula1>"介護,特定技能,技能実習,留学,特定活動(EPA),特定活動(インターン),特定活動(その他)"</formula1>
    </dataValidation>
  </dataValidations>
  <pageMargins left="0.7" right="0.7" top="0.75" bottom="0.75" header="0.3" footer="0.3"/>
  <pageSetup paperSize="9" orientation="portrait" horizontalDpi="300" verticalDpi="300" r:id="rId1"/>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C000"/>
  </sheetPr>
  <dimension ref="A1"/>
  <sheetViews>
    <sheetView workbookViewId="0"/>
  </sheetViews>
  <sheetFormatPr defaultRowHeight="14.25"/>
  <sheetData/>
  <phoneticPr fontId="2"/>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7"/>
    <pageSetUpPr fitToPage="1"/>
  </sheetPr>
  <dimension ref="A1:D192"/>
  <sheetViews>
    <sheetView topLeftCell="B1" workbookViewId="0">
      <selection activeCell="C4" sqref="C4"/>
    </sheetView>
  </sheetViews>
  <sheetFormatPr defaultColWidth="9" defaultRowHeight="18.75"/>
  <cols>
    <col min="1" max="1" width="38.25" style="96" customWidth="1"/>
    <col min="2" max="2" width="9" style="94"/>
    <col min="3" max="3" width="62.75" style="95" customWidth="1"/>
    <col min="4" max="16384" width="9" style="93"/>
  </cols>
  <sheetData>
    <row r="1" spans="1:4" s="104" customFormat="1" ht="36.75" customHeight="1">
      <c r="A1" s="101" t="s">
        <v>210</v>
      </c>
      <c r="B1" s="102"/>
      <c r="C1" s="103"/>
    </row>
    <row r="2" spans="1:4" s="104" customFormat="1" ht="36" customHeight="1">
      <c r="A2" s="215" t="s">
        <v>262</v>
      </c>
      <c r="B2" s="215"/>
      <c r="C2" s="215"/>
    </row>
    <row r="3" spans="1:4">
      <c r="A3" s="100" t="s">
        <v>193</v>
      </c>
      <c r="B3" s="105" t="s">
        <v>212</v>
      </c>
      <c r="C3" s="100" t="s">
        <v>192</v>
      </c>
      <c r="D3" s="98" t="s">
        <v>213</v>
      </c>
    </row>
    <row r="4" spans="1:4" ht="80.099999999999994" customHeight="1">
      <c r="A4" s="321" t="s">
        <v>214</v>
      </c>
      <c r="B4" s="106" t="s">
        <v>215</v>
      </c>
      <c r="C4" s="99" t="s">
        <v>283</v>
      </c>
      <c r="D4" s="107" t="s">
        <v>216</v>
      </c>
    </row>
    <row r="5" spans="1:4" ht="80.099999999999994" customHeight="1">
      <c r="A5" s="322"/>
      <c r="B5" s="106" t="s">
        <v>217</v>
      </c>
      <c r="C5" s="99" t="s">
        <v>218</v>
      </c>
      <c r="D5" s="107" t="s">
        <v>216</v>
      </c>
    </row>
    <row r="6" spans="1:4" ht="80.099999999999994" customHeight="1">
      <c r="D6" s="108"/>
    </row>
    <row r="7" spans="1:4" ht="60" customHeight="1">
      <c r="B7" s="97"/>
      <c r="D7" s="108"/>
    </row>
    <row r="8" spans="1:4" ht="80.099999999999994" customHeight="1">
      <c r="D8" s="108"/>
    </row>
    <row r="9" spans="1:4" ht="80.099999999999994" customHeight="1">
      <c r="D9" s="108"/>
    </row>
    <row r="10" spans="1:4" ht="80.099999999999994" customHeight="1">
      <c r="D10" s="108"/>
    </row>
    <row r="11" spans="1:4" ht="120" customHeight="1">
      <c r="B11" s="97"/>
      <c r="D11" s="108"/>
    </row>
    <row r="12" spans="1:4" ht="80.099999999999994" customHeight="1">
      <c r="D12" s="108"/>
    </row>
    <row r="13" spans="1:4" ht="80.099999999999994" customHeight="1">
      <c r="D13" s="108"/>
    </row>
    <row r="14" spans="1:4" ht="80.099999999999994" customHeight="1">
      <c r="D14" s="108"/>
    </row>
    <row r="15" spans="1:4" ht="80.099999999999994" customHeight="1">
      <c r="D15" s="108"/>
    </row>
    <row r="16" spans="1:4" s="95" customFormat="1" ht="80.099999999999994" customHeight="1">
      <c r="A16" s="96"/>
      <c r="B16" s="94"/>
    </row>
    <row r="17" spans="1:3" s="95" customFormat="1" ht="80.099999999999994" customHeight="1">
      <c r="A17" s="96"/>
      <c r="B17" s="94"/>
    </row>
    <row r="18" spans="1:3" s="95" customFormat="1" ht="80.099999999999994" customHeight="1">
      <c r="A18" s="96"/>
      <c r="B18" s="94"/>
    </row>
    <row r="19" spans="1:3" s="95" customFormat="1" ht="80.099999999999994" customHeight="1">
      <c r="A19" s="96"/>
      <c r="B19" s="94"/>
    </row>
    <row r="20" spans="1:3" s="95" customFormat="1" ht="80.099999999999994" customHeight="1">
      <c r="A20" s="96"/>
      <c r="B20" s="94"/>
    </row>
    <row r="21" spans="1:3" s="95" customFormat="1" ht="80.099999999999994" customHeight="1">
      <c r="A21" s="96"/>
      <c r="B21" s="94"/>
    </row>
    <row r="22" spans="1:3" s="95" customFormat="1" ht="80.099999999999994" customHeight="1">
      <c r="A22" s="96"/>
      <c r="B22" s="94"/>
    </row>
    <row r="23" spans="1:3" s="95" customFormat="1" ht="80.099999999999994" customHeight="1">
      <c r="A23" s="96"/>
      <c r="B23" s="94"/>
    </row>
    <row r="24" spans="1:3" s="95" customFormat="1" ht="80.099999999999994" customHeight="1">
      <c r="A24" s="96"/>
      <c r="B24" s="94"/>
    </row>
    <row r="25" spans="1:3" s="95" customFormat="1" ht="80.099999999999994" customHeight="1">
      <c r="A25" s="96"/>
      <c r="B25" s="94"/>
    </row>
    <row r="26" spans="1:3" s="95" customFormat="1" ht="80.099999999999994" customHeight="1">
      <c r="A26" s="96"/>
      <c r="B26" s="94"/>
    </row>
    <row r="27" spans="1:3" s="95" customFormat="1" ht="80.099999999999994" customHeight="1">
      <c r="A27" s="96"/>
      <c r="B27" s="94"/>
    </row>
    <row r="28" spans="1:3" s="95" customFormat="1" ht="80.099999999999994" customHeight="1">
      <c r="A28" s="96"/>
      <c r="B28" s="94"/>
    </row>
    <row r="29" spans="1:3" s="95" customFormat="1" ht="80.099999999999994" customHeight="1">
      <c r="A29" s="96"/>
      <c r="B29" s="94"/>
    </row>
    <row r="30" spans="1:3" s="94" customFormat="1" ht="80.099999999999994" customHeight="1">
      <c r="A30" s="96"/>
      <c r="C30" s="95"/>
    </row>
    <row r="31" spans="1:3" s="94" customFormat="1" ht="80.099999999999994" customHeight="1">
      <c r="A31" s="96"/>
      <c r="C31" s="95"/>
    </row>
    <row r="32" spans="1:3" s="94" customFormat="1" ht="80.099999999999994" customHeight="1">
      <c r="A32" s="96"/>
      <c r="C32" s="95"/>
    </row>
    <row r="33" spans="1:3" s="94" customFormat="1" ht="80.099999999999994" customHeight="1">
      <c r="A33" s="96"/>
      <c r="C33" s="95"/>
    </row>
    <row r="34" spans="1:3" s="94" customFormat="1" ht="80.099999999999994" customHeight="1">
      <c r="A34" s="96"/>
      <c r="C34" s="95"/>
    </row>
    <row r="35" spans="1:3" s="94" customFormat="1" ht="80.099999999999994" customHeight="1">
      <c r="A35" s="96"/>
      <c r="C35" s="95"/>
    </row>
    <row r="36" spans="1:3" s="94" customFormat="1" ht="80.099999999999994" customHeight="1">
      <c r="A36" s="96"/>
      <c r="C36" s="95"/>
    </row>
    <row r="37" spans="1:3" s="94" customFormat="1" ht="80.099999999999994" customHeight="1">
      <c r="A37" s="96"/>
      <c r="C37" s="95"/>
    </row>
    <row r="38" spans="1:3" s="94" customFormat="1" ht="80.099999999999994" customHeight="1">
      <c r="A38" s="96"/>
      <c r="C38" s="95"/>
    </row>
    <row r="39" spans="1:3" s="94" customFormat="1" ht="80.099999999999994" customHeight="1">
      <c r="A39" s="96"/>
      <c r="C39" s="95"/>
    </row>
    <row r="40" spans="1:3" s="94" customFormat="1" ht="80.099999999999994" customHeight="1">
      <c r="A40" s="96"/>
      <c r="C40" s="95"/>
    </row>
    <row r="41" spans="1:3" s="94" customFormat="1" ht="80.099999999999994" customHeight="1">
      <c r="A41" s="96"/>
      <c r="C41" s="95"/>
    </row>
    <row r="42" spans="1:3" s="94" customFormat="1" ht="80.099999999999994" customHeight="1">
      <c r="A42" s="96"/>
      <c r="C42" s="95"/>
    </row>
    <row r="43" spans="1:3" s="94" customFormat="1" ht="80.099999999999994" customHeight="1">
      <c r="A43" s="96"/>
      <c r="C43" s="95"/>
    </row>
    <row r="44" spans="1:3" s="94" customFormat="1" ht="80.099999999999994" customHeight="1">
      <c r="A44" s="96"/>
      <c r="C44" s="95"/>
    </row>
    <row r="45" spans="1:3" s="94" customFormat="1" ht="80.099999999999994" customHeight="1">
      <c r="A45" s="96"/>
      <c r="C45" s="95"/>
    </row>
    <row r="46" spans="1:3" s="94" customFormat="1" ht="80.099999999999994" customHeight="1">
      <c r="A46" s="96"/>
      <c r="C46" s="95"/>
    </row>
    <row r="47" spans="1:3" s="94" customFormat="1" ht="80.099999999999994" customHeight="1">
      <c r="A47" s="96"/>
      <c r="C47" s="95"/>
    </row>
    <row r="48" spans="1:3" s="94" customFormat="1" ht="80.099999999999994" customHeight="1">
      <c r="A48" s="96"/>
      <c r="C48" s="95"/>
    </row>
    <row r="49" spans="1:3" s="94" customFormat="1" ht="80.099999999999994" customHeight="1">
      <c r="A49" s="96"/>
      <c r="C49" s="95"/>
    </row>
    <row r="50" spans="1:3" s="94" customFormat="1" ht="80.099999999999994" customHeight="1">
      <c r="A50" s="96"/>
      <c r="C50" s="95"/>
    </row>
    <row r="51" spans="1:3" s="94" customFormat="1" ht="80.099999999999994" customHeight="1">
      <c r="A51" s="96"/>
      <c r="C51" s="95"/>
    </row>
    <row r="52" spans="1:3" s="94" customFormat="1" ht="80.099999999999994" customHeight="1">
      <c r="A52" s="96"/>
      <c r="C52" s="95"/>
    </row>
    <row r="53" spans="1:3" s="94" customFormat="1" ht="80.099999999999994" customHeight="1">
      <c r="A53" s="96"/>
      <c r="C53" s="95"/>
    </row>
    <row r="54" spans="1:3" s="94" customFormat="1" ht="80.099999999999994" customHeight="1">
      <c r="A54" s="96"/>
      <c r="C54" s="95"/>
    </row>
    <row r="55" spans="1:3" s="94" customFormat="1" ht="80.099999999999994" customHeight="1">
      <c r="A55" s="96"/>
      <c r="C55" s="95"/>
    </row>
    <row r="56" spans="1:3" s="94" customFormat="1" ht="80.099999999999994" customHeight="1">
      <c r="A56" s="96"/>
      <c r="C56" s="95"/>
    </row>
    <row r="57" spans="1:3" s="94" customFormat="1" ht="80.099999999999994" customHeight="1">
      <c r="A57" s="96"/>
      <c r="C57" s="95"/>
    </row>
    <row r="58" spans="1:3" s="94" customFormat="1" ht="80.099999999999994" customHeight="1">
      <c r="A58" s="96"/>
      <c r="C58" s="95"/>
    </row>
    <row r="59" spans="1:3" s="94" customFormat="1" ht="80.099999999999994" customHeight="1">
      <c r="A59" s="96"/>
      <c r="C59" s="95"/>
    </row>
    <row r="60" spans="1:3" s="94" customFormat="1" ht="80.099999999999994" customHeight="1">
      <c r="A60" s="96"/>
      <c r="C60" s="95"/>
    </row>
    <row r="61" spans="1:3" s="94" customFormat="1" ht="80.099999999999994" customHeight="1">
      <c r="A61" s="96"/>
      <c r="C61" s="95"/>
    </row>
    <row r="62" spans="1:3" s="94" customFormat="1" ht="80.099999999999994" customHeight="1">
      <c r="A62" s="96"/>
      <c r="C62" s="95"/>
    </row>
    <row r="63" spans="1:3" s="94" customFormat="1" ht="80.099999999999994" customHeight="1">
      <c r="A63" s="96"/>
      <c r="C63" s="95"/>
    </row>
    <row r="64" spans="1:3" s="94" customFormat="1" ht="80.099999999999994" customHeight="1">
      <c r="A64" s="96"/>
      <c r="C64" s="95"/>
    </row>
    <row r="65" spans="1:3" s="94" customFormat="1" ht="80.099999999999994" customHeight="1">
      <c r="A65" s="96"/>
      <c r="C65" s="95"/>
    </row>
    <row r="66" spans="1:3" s="94" customFormat="1" ht="80.099999999999994" customHeight="1">
      <c r="A66" s="96"/>
      <c r="C66" s="95"/>
    </row>
    <row r="67" spans="1:3" s="94" customFormat="1" ht="80.099999999999994" customHeight="1">
      <c r="A67" s="96"/>
      <c r="C67" s="95"/>
    </row>
    <row r="68" spans="1:3" s="94" customFormat="1" ht="80.099999999999994" customHeight="1">
      <c r="A68" s="96"/>
      <c r="C68" s="95"/>
    </row>
    <row r="69" spans="1:3" s="94" customFormat="1" ht="80.099999999999994" customHeight="1">
      <c r="A69" s="96"/>
      <c r="C69" s="95"/>
    </row>
    <row r="70" spans="1:3" s="94" customFormat="1" ht="80.099999999999994" customHeight="1">
      <c r="A70" s="96"/>
      <c r="C70" s="95"/>
    </row>
    <row r="71" spans="1:3" s="94" customFormat="1" ht="80.099999999999994" customHeight="1">
      <c r="A71" s="96"/>
      <c r="C71" s="95"/>
    </row>
    <row r="72" spans="1:3" s="94" customFormat="1" ht="80.099999999999994" customHeight="1">
      <c r="A72" s="96"/>
      <c r="C72" s="95"/>
    </row>
    <row r="73" spans="1:3" s="94" customFormat="1" ht="80.099999999999994" customHeight="1">
      <c r="A73" s="96"/>
      <c r="C73" s="95"/>
    </row>
    <row r="74" spans="1:3" s="94" customFormat="1" ht="80.099999999999994" customHeight="1">
      <c r="A74" s="96"/>
      <c r="C74" s="95"/>
    </row>
    <row r="75" spans="1:3" s="94" customFormat="1" ht="80.099999999999994" customHeight="1">
      <c r="A75" s="96"/>
      <c r="C75" s="95"/>
    </row>
    <row r="76" spans="1:3" s="94" customFormat="1" ht="80.099999999999994" customHeight="1">
      <c r="A76" s="96"/>
      <c r="C76" s="95"/>
    </row>
    <row r="77" spans="1:3" s="94" customFormat="1" ht="80.099999999999994" customHeight="1">
      <c r="A77" s="96"/>
      <c r="C77" s="95"/>
    </row>
    <row r="78" spans="1:3" s="94" customFormat="1" ht="80.099999999999994" customHeight="1">
      <c r="A78" s="96"/>
      <c r="C78" s="95"/>
    </row>
    <row r="79" spans="1:3" s="94" customFormat="1" ht="80.099999999999994" customHeight="1">
      <c r="A79" s="96"/>
      <c r="C79" s="95"/>
    </row>
    <row r="80" spans="1:3" s="94" customFormat="1" ht="80.099999999999994" customHeight="1">
      <c r="A80" s="96"/>
      <c r="C80" s="95"/>
    </row>
    <row r="81" spans="1:3" s="94" customFormat="1" ht="80.099999999999994" customHeight="1">
      <c r="A81" s="96"/>
      <c r="C81" s="95"/>
    </row>
    <row r="82" spans="1:3" s="94" customFormat="1" ht="80.099999999999994" customHeight="1">
      <c r="A82" s="96"/>
      <c r="C82" s="95"/>
    </row>
    <row r="83" spans="1:3" s="94" customFormat="1" ht="80.099999999999994" customHeight="1">
      <c r="A83" s="96"/>
      <c r="C83" s="95"/>
    </row>
    <row r="84" spans="1:3" s="94" customFormat="1" ht="80.099999999999994" customHeight="1">
      <c r="A84" s="96"/>
      <c r="C84" s="95"/>
    </row>
    <row r="85" spans="1:3" s="94" customFormat="1" ht="80.099999999999994" customHeight="1">
      <c r="A85" s="96"/>
      <c r="C85" s="95"/>
    </row>
    <row r="86" spans="1:3" s="94" customFormat="1" ht="80.099999999999994" customHeight="1">
      <c r="A86" s="96"/>
      <c r="C86" s="95"/>
    </row>
    <row r="87" spans="1:3" s="94" customFormat="1" ht="80.099999999999994" customHeight="1">
      <c r="A87" s="96"/>
      <c r="C87" s="95"/>
    </row>
    <row r="88" spans="1:3" s="94" customFormat="1" ht="80.099999999999994" customHeight="1">
      <c r="A88" s="96"/>
      <c r="C88" s="95"/>
    </row>
    <row r="89" spans="1:3" s="94" customFormat="1" ht="80.099999999999994" customHeight="1">
      <c r="A89" s="96"/>
      <c r="C89" s="95"/>
    </row>
    <row r="90" spans="1:3" s="94" customFormat="1" ht="80.099999999999994" customHeight="1">
      <c r="A90" s="96"/>
      <c r="C90" s="95"/>
    </row>
    <row r="91" spans="1:3" s="94" customFormat="1" ht="80.099999999999994" customHeight="1">
      <c r="A91" s="96"/>
      <c r="C91" s="95"/>
    </row>
    <row r="92" spans="1:3" s="94" customFormat="1" ht="80.099999999999994" customHeight="1">
      <c r="A92" s="96"/>
      <c r="C92" s="95"/>
    </row>
    <row r="93" spans="1:3" s="94" customFormat="1" ht="80.099999999999994" customHeight="1">
      <c r="A93" s="96"/>
      <c r="C93" s="95"/>
    </row>
    <row r="94" spans="1:3" s="94" customFormat="1" ht="80.099999999999994" customHeight="1">
      <c r="A94" s="96"/>
      <c r="C94" s="95"/>
    </row>
    <row r="95" spans="1:3" s="94" customFormat="1" ht="80.099999999999994" customHeight="1">
      <c r="A95" s="96"/>
      <c r="C95" s="95"/>
    </row>
    <row r="96" spans="1:3" s="94" customFormat="1" ht="80.099999999999994" customHeight="1">
      <c r="A96" s="96"/>
      <c r="C96" s="95"/>
    </row>
    <row r="97" spans="1:3" s="94" customFormat="1" ht="80.099999999999994" customHeight="1">
      <c r="A97" s="96"/>
      <c r="C97" s="95"/>
    </row>
    <row r="98" spans="1:3" s="94" customFormat="1" ht="80.099999999999994" customHeight="1">
      <c r="A98" s="96"/>
      <c r="C98" s="95"/>
    </row>
    <row r="99" spans="1:3" s="94" customFormat="1" ht="80.099999999999994" customHeight="1">
      <c r="A99" s="96"/>
      <c r="C99" s="95"/>
    </row>
    <row r="100" spans="1:3" s="94" customFormat="1" ht="80.099999999999994" customHeight="1">
      <c r="A100" s="96"/>
      <c r="C100" s="95"/>
    </row>
    <row r="101" spans="1:3" s="94" customFormat="1" ht="80.099999999999994" customHeight="1">
      <c r="A101" s="96"/>
      <c r="C101" s="95"/>
    </row>
    <row r="102" spans="1:3" s="94" customFormat="1" ht="80.099999999999994" customHeight="1">
      <c r="A102" s="96"/>
      <c r="C102" s="95"/>
    </row>
    <row r="103" spans="1:3" s="94" customFormat="1" ht="80.099999999999994" customHeight="1">
      <c r="A103" s="96"/>
      <c r="C103" s="95"/>
    </row>
    <row r="104" spans="1:3" s="94" customFormat="1" ht="80.099999999999994" customHeight="1">
      <c r="A104" s="96"/>
      <c r="C104" s="95"/>
    </row>
    <row r="105" spans="1:3" s="94" customFormat="1" ht="80.099999999999994" customHeight="1">
      <c r="A105" s="96"/>
      <c r="C105" s="95"/>
    </row>
    <row r="106" spans="1:3" s="94" customFormat="1" ht="80.099999999999994" customHeight="1">
      <c r="A106" s="96"/>
      <c r="C106" s="95"/>
    </row>
    <row r="107" spans="1:3" s="94" customFormat="1" ht="80.099999999999994" customHeight="1">
      <c r="A107" s="96"/>
      <c r="C107" s="95"/>
    </row>
    <row r="108" spans="1:3" s="94" customFormat="1" ht="80.099999999999994" customHeight="1">
      <c r="A108" s="96"/>
      <c r="C108" s="95"/>
    </row>
    <row r="109" spans="1:3" s="94" customFormat="1" ht="80.099999999999994" customHeight="1">
      <c r="A109" s="96"/>
      <c r="C109" s="95"/>
    </row>
    <row r="110" spans="1:3" s="94" customFormat="1" ht="80.099999999999994" customHeight="1">
      <c r="A110" s="96"/>
      <c r="C110" s="95"/>
    </row>
    <row r="111" spans="1:3" s="94" customFormat="1" ht="80.099999999999994" customHeight="1">
      <c r="A111" s="96"/>
      <c r="C111" s="95"/>
    </row>
    <row r="112" spans="1:3" s="94" customFormat="1" ht="80.099999999999994" customHeight="1">
      <c r="A112" s="96"/>
      <c r="C112" s="95"/>
    </row>
    <row r="113" spans="1:3" s="94" customFormat="1" ht="80.099999999999994" customHeight="1">
      <c r="A113" s="96"/>
      <c r="C113" s="95"/>
    </row>
    <row r="114" spans="1:3" s="94" customFormat="1" ht="80.099999999999994" customHeight="1">
      <c r="A114" s="96"/>
      <c r="C114" s="95"/>
    </row>
    <row r="115" spans="1:3" s="94" customFormat="1" ht="80.099999999999994" customHeight="1">
      <c r="A115" s="96"/>
      <c r="C115" s="95"/>
    </row>
    <row r="116" spans="1:3" s="94" customFormat="1" ht="80.099999999999994" customHeight="1">
      <c r="A116" s="96"/>
      <c r="C116" s="95"/>
    </row>
    <row r="117" spans="1:3" s="94" customFormat="1" ht="80.099999999999994" customHeight="1">
      <c r="A117" s="96"/>
      <c r="C117" s="95"/>
    </row>
    <row r="118" spans="1:3" s="94" customFormat="1" ht="80.099999999999994" customHeight="1">
      <c r="A118" s="96"/>
      <c r="C118" s="95"/>
    </row>
    <row r="119" spans="1:3" s="94" customFormat="1" ht="80.099999999999994" customHeight="1">
      <c r="A119" s="96"/>
      <c r="C119" s="95"/>
    </row>
    <row r="120" spans="1:3" s="94" customFormat="1" ht="80.099999999999994" customHeight="1">
      <c r="A120" s="96"/>
      <c r="C120" s="95"/>
    </row>
    <row r="121" spans="1:3" s="94" customFormat="1" ht="80.099999999999994" customHeight="1">
      <c r="A121" s="96"/>
      <c r="C121" s="95"/>
    </row>
    <row r="122" spans="1:3" s="94" customFormat="1" ht="80.099999999999994" customHeight="1">
      <c r="A122" s="96"/>
      <c r="C122" s="95"/>
    </row>
    <row r="123" spans="1:3" s="94" customFormat="1" ht="80.099999999999994" customHeight="1">
      <c r="A123" s="96"/>
      <c r="C123" s="95"/>
    </row>
    <row r="124" spans="1:3" s="94" customFormat="1" ht="80.099999999999994" customHeight="1">
      <c r="A124" s="96"/>
      <c r="C124" s="95"/>
    </row>
    <row r="125" spans="1:3" s="94" customFormat="1" ht="80.099999999999994" customHeight="1">
      <c r="A125" s="96"/>
      <c r="C125" s="95"/>
    </row>
    <row r="126" spans="1:3" s="94" customFormat="1" ht="80.099999999999994" customHeight="1">
      <c r="A126" s="96"/>
      <c r="C126" s="95"/>
    </row>
    <row r="127" spans="1:3" s="94" customFormat="1" ht="80.099999999999994" customHeight="1">
      <c r="A127" s="96"/>
      <c r="C127" s="95"/>
    </row>
    <row r="128" spans="1:3" s="94" customFormat="1" ht="80.099999999999994" customHeight="1">
      <c r="A128" s="96"/>
      <c r="C128" s="95"/>
    </row>
    <row r="129" spans="1:3" s="94" customFormat="1" ht="80.099999999999994" customHeight="1">
      <c r="A129" s="96"/>
      <c r="C129" s="95"/>
    </row>
    <row r="130" spans="1:3" s="94" customFormat="1" ht="80.099999999999994" customHeight="1">
      <c r="A130" s="96"/>
      <c r="C130" s="95"/>
    </row>
    <row r="131" spans="1:3" s="94" customFormat="1" ht="80.099999999999994" customHeight="1">
      <c r="A131" s="96"/>
      <c r="C131" s="95"/>
    </row>
    <row r="132" spans="1:3" s="94" customFormat="1" ht="80.099999999999994" customHeight="1">
      <c r="A132" s="96"/>
      <c r="C132" s="95"/>
    </row>
    <row r="133" spans="1:3" s="94" customFormat="1" ht="80.099999999999994" customHeight="1">
      <c r="A133" s="96"/>
      <c r="C133" s="95"/>
    </row>
    <row r="134" spans="1:3" s="94" customFormat="1" ht="80.099999999999994" customHeight="1">
      <c r="A134" s="96"/>
      <c r="C134" s="95"/>
    </row>
    <row r="135" spans="1:3" s="94" customFormat="1" ht="80.099999999999994" customHeight="1">
      <c r="A135" s="96"/>
      <c r="C135" s="95"/>
    </row>
    <row r="136" spans="1:3" s="94" customFormat="1" ht="80.099999999999994" customHeight="1">
      <c r="A136" s="96"/>
      <c r="C136" s="95"/>
    </row>
    <row r="137" spans="1:3" s="94" customFormat="1" ht="80.099999999999994" customHeight="1">
      <c r="A137" s="96"/>
      <c r="C137" s="95"/>
    </row>
    <row r="138" spans="1:3" s="94" customFormat="1" ht="80.099999999999994" customHeight="1">
      <c r="A138" s="96"/>
      <c r="C138" s="95"/>
    </row>
    <row r="139" spans="1:3" s="94" customFormat="1" ht="80.099999999999994" customHeight="1">
      <c r="A139" s="96"/>
      <c r="C139" s="95"/>
    </row>
    <row r="140" spans="1:3" s="94" customFormat="1" ht="80.099999999999994" customHeight="1">
      <c r="A140" s="96"/>
      <c r="C140" s="95"/>
    </row>
    <row r="141" spans="1:3" s="94" customFormat="1" ht="80.099999999999994" customHeight="1">
      <c r="A141" s="96"/>
      <c r="C141" s="95"/>
    </row>
    <row r="142" spans="1:3" s="94" customFormat="1" ht="80.099999999999994" customHeight="1">
      <c r="A142" s="96"/>
      <c r="C142" s="95"/>
    </row>
    <row r="143" spans="1:3" s="94" customFormat="1" ht="80.099999999999994" customHeight="1">
      <c r="A143" s="96"/>
      <c r="C143" s="95"/>
    </row>
    <row r="144" spans="1:3" s="94" customFormat="1" ht="80.099999999999994" customHeight="1">
      <c r="A144" s="96"/>
      <c r="C144" s="95"/>
    </row>
    <row r="145" spans="1:3" s="94" customFormat="1" ht="80.099999999999994" customHeight="1">
      <c r="A145" s="96"/>
      <c r="C145" s="95"/>
    </row>
    <row r="146" spans="1:3" s="94" customFormat="1" ht="80.099999999999994" customHeight="1">
      <c r="A146" s="96"/>
      <c r="C146" s="95"/>
    </row>
    <row r="147" spans="1:3" s="94" customFormat="1" ht="80.099999999999994" customHeight="1">
      <c r="A147" s="96"/>
      <c r="C147" s="95"/>
    </row>
    <row r="148" spans="1:3" s="94" customFormat="1" ht="80.099999999999994" customHeight="1">
      <c r="A148" s="96"/>
      <c r="C148" s="95"/>
    </row>
    <row r="149" spans="1:3" s="94" customFormat="1" ht="80.099999999999994" customHeight="1">
      <c r="A149" s="96"/>
      <c r="C149" s="95"/>
    </row>
    <row r="150" spans="1:3" s="94" customFormat="1" ht="80.099999999999994" customHeight="1">
      <c r="A150" s="96"/>
      <c r="C150" s="95"/>
    </row>
    <row r="151" spans="1:3" s="94" customFormat="1" ht="80.099999999999994" customHeight="1">
      <c r="A151" s="96"/>
      <c r="C151" s="95"/>
    </row>
    <row r="152" spans="1:3" s="94" customFormat="1" ht="80.099999999999994" customHeight="1">
      <c r="A152" s="96"/>
      <c r="C152" s="95"/>
    </row>
    <row r="153" spans="1:3" s="94" customFormat="1" ht="80.099999999999994" customHeight="1">
      <c r="A153" s="96"/>
      <c r="C153" s="95"/>
    </row>
    <row r="154" spans="1:3" s="94" customFormat="1" ht="80.099999999999994" customHeight="1">
      <c r="A154" s="96"/>
      <c r="C154" s="95"/>
    </row>
    <row r="155" spans="1:3" s="94" customFormat="1" ht="80.099999999999994" customHeight="1">
      <c r="A155" s="96"/>
      <c r="C155" s="95"/>
    </row>
    <row r="156" spans="1:3" s="94" customFormat="1" ht="80.099999999999994" customHeight="1">
      <c r="A156" s="96"/>
      <c r="C156" s="95"/>
    </row>
    <row r="157" spans="1:3" s="94" customFormat="1" ht="80.099999999999994" customHeight="1">
      <c r="A157" s="96"/>
      <c r="C157" s="95"/>
    </row>
    <row r="158" spans="1:3" s="94" customFormat="1" ht="80.099999999999994" customHeight="1">
      <c r="A158" s="96"/>
      <c r="C158" s="95"/>
    </row>
    <row r="159" spans="1:3" s="94" customFormat="1" ht="80.099999999999994" customHeight="1">
      <c r="A159" s="96"/>
      <c r="C159" s="95"/>
    </row>
    <row r="160" spans="1:3" s="94" customFormat="1" ht="80.099999999999994" customHeight="1">
      <c r="A160" s="96"/>
      <c r="C160" s="95"/>
    </row>
    <row r="161" spans="1:3" s="94" customFormat="1" ht="80.099999999999994" customHeight="1">
      <c r="A161" s="96"/>
      <c r="C161" s="95"/>
    </row>
    <row r="162" spans="1:3" s="94" customFormat="1" ht="80.099999999999994" customHeight="1">
      <c r="A162" s="96"/>
      <c r="C162" s="95"/>
    </row>
    <row r="163" spans="1:3" s="94" customFormat="1" ht="80.099999999999994" customHeight="1">
      <c r="A163" s="96"/>
      <c r="C163" s="95"/>
    </row>
    <row r="164" spans="1:3" s="94" customFormat="1" ht="80.099999999999994" customHeight="1">
      <c r="A164" s="96"/>
      <c r="C164" s="95"/>
    </row>
    <row r="165" spans="1:3" s="94" customFormat="1" ht="80.099999999999994" customHeight="1">
      <c r="A165" s="96"/>
      <c r="C165" s="95"/>
    </row>
    <row r="166" spans="1:3" s="94" customFormat="1" ht="80.099999999999994" customHeight="1">
      <c r="A166" s="96"/>
      <c r="C166" s="95"/>
    </row>
    <row r="167" spans="1:3" s="94" customFormat="1" ht="80.099999999999994" customHeight="1">
      <c r="A167" s="96"/>
      <c r="C167" s="95"/>
    </row>
    <row r="168" spans="1:3" s="94" customFormat="1" ht="80.099999999999994" customHeight="1">
      <c r="A168" s="96"/>
      <c r="C168" s="95"/>
    </row>
    <row r="169" spans="1:3" s="94" customFormat="1" ht="80.099999999999994" customHeight="1">
      <c r="A169" s="96"/>
      <c r="C169" s="95"/>
    </row>
    <row r="170" spans="1:3" s="94" customFormat="1" ht="80.099999999999994" customHeight="1">
      <c r="A170" s="96"/>
      <c r="C170" s="95"/>
    </row>
    <row r="171" spans="1:3" s="94" customFormat="1" ht="80.099999999999994" customHeight="1">
      <c r="A171" s="96"/>
      <c r="C171" s="95"/>
    </row>
    <row r="172" spans="1:3" s="94" customFormat="1" ht="80.099999999999994" customHeight="1">
      <c r="A172" s="96"/>
      <c r="C172" s="95"/>
    </row>
    <row r="173" spans="1:3" s="94" customFormat="1" ht="80.099999999999994" customHeight="1">
      <c r="A173" s="96"/>
      <c r="C173" s="95"/>
    </row>
    <row r="174" spans="1:3" s="94" customFormat="1" ht="80.099999999999994" customHeight="1">
      <c r="A174" s="96"/>
      <c r="C174" s="95"/>
    </row>
    <row r="175" spans="1:3" s="94" customFormat="1" ht="80.099999999999994" customHeight="1">
      <c r="A175" s="96"/>
      <c r="C175" s="95"/>
    </row>
    <row r="176" spans="1:3" s="94" customFormat="1" ht="80.099999999999994" customHeight="1">
      <c r="A176" s="96"/>
      <c r="C176" s="95"/>
    </row>
    <row r="177" spans="1:3" s="94" customFormat="1" ht="80.099999999999994" customHeight="1">
      <c r="A177" s="96"/>
      <c r="C177" s="95"/>
    </row>
    <row r="178" spans="1:3" s="94" customFormat="1" ht="80.099999999999994" customHeight="1">
      <c r="A178" s="96"/>
      <c r="C178" s="95"/>
    </row>
    <row r="179" spans="1:3" s="94" customFormat="1" ht="80.099999999999994" customHeight="1">
      <c r="A179" s="96"/>
      <c r="C179" s="95"/>
    </row>
    <row r="180" spans="1:3" s="94" customFormat="1" ht="80.099999999999994" customHeight="1">
      <c r="A180" s="96"/>
      <c r="C180" s="95"/>
    </row>
    <row r="181" spans="1:3" s="94" customFormat="1" ht="80.099999999999994" customHeight="1">
      <c r="A181" s="96"/>
      <c r="C181" s="95"/>
    </row>
    <row r="182" spans="1:3" s="94" customFormat="1" ht="80.099999999999994" customHeight="1">
      <c r="A182" s="96"/>
      <c r="C182" s="95"/>
    </row>
    <row r="183" spans="1:3" s="94" customFormat="1" ht="80.099999999999994" customHeight="1">
      <c r="A183" s="96"/>
      <c r="C183" s="95"/>
    </row>
    <row r="184" spans="1:3" s="94" customFormat="1" ht="80.099999999999994" customHeight="1">
      <c r="A184" s="96"/>
      <c r="C184" s="95"/>
    </row>
    <row r="185" spans="1:3" s="94" customFormat="1" ht="80.099999999999994" customHeight="1">
      <c r="A185" s="96"/>
      <c r="C185" s="95"/>
    </row>
    <row r="186" spans="1:3" s="94" customFormat="1" ht="80.099999999999994" customHeight="1">
      <c r="A186" s="96"/>
      <c r="C186" s="95"/>
    </row>
    <row r="187" spans="1:3" s="94" customFormat="1" ht="80.099999999999994" customHeight="1">
      <c r="A187" s="96"/>
      <c r="C187" s="95"/>
    </row>
    <row r="188" spans="1:3" s="94" customFormat="1" ht="80.099999999999994" customHeight="1">
      <c r="A188" s="96"/>
      <c r="C188" s="95"/>
    </row>
    <row r="189" spans="1:3" s="94" customFormat="1" ht="80.099999999999994" customHeight="1">
      <c r="A189" s="96"/>
      <c r="C189" s="95"/>
    </row>
    <row r="190" spans="1:3" s="94" customFormat="1" ht="80.099999999999994" customHeight="1">
      <c r="A190" s="96"/>
      <c r="C190" s="95"/>
    </row>
    <row r="191" spans="1:3" s="94" customFormat="1" ht="80.099999999999994" customHeight="1">
      <c r="A191" s="96"/>
      <c r="C191" s="95"/>
    </row>
    <row r="192" spans="1:3" s="94" customFormat="1" ht="80.099999999999994" customHeight="1">
      <c r="A192" s="96"/>
      <c r="C192" s="95"/>
    </row>
  </sheetData>
  <mergeCells count="2">
    <mergeCell ref="A2:C2"/>
    <mergeCell ref="A4:A5"/>
  </mergeCells>
  <phoneticPr fontId="2"/>
  <dataValidations count="1">
    <dataValidation type="list" allowBlank="1" showInputMessage="1" showErrorMessage="1" sqref="D4:D5" xr:uid="{00000000-0002-0000-3200-000000000000}">
      <formula1>"　,確認済"</formula1>
    </dataValidation>
  </dataValidations>
  <pageMargins left="0.7" right="0.7" top="0.75" bottom="0.75" header="0.3" footer="0.3"/>
  <pageSetup paperSize="9" scale="67" orientation="portrait" r:id="rId1"/>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C000"/>
  </sheetPr>
  <dimension ref="A1:H55"/>
  <sheetViews>
    <sheetView view="pageBreakPreview" zoomScaleNormal="100" zoomScaleSheetLayoutView="100" workbookViewId="0">
      <selection activeCell="D12" sqref="D12:D13"/>
    </sheetView>
  </sheetViews>
  <sheetFormatPr defaultRowHeight="14.25"/>
  <cols>
    <col min="1" max="2" width="9" style="142"/>
    <col min="3" max="3" width="13" style="142" customWidth="1"/>
    <col min="4" max="4" width="15" style="142" customWidth="1"/>
    <col min="5" max="5" width="5" style="142" customWidth="1"/>
    <col min="6" max="16384" width="9" style="142"/>
  </cols>
  <sheetData>
    <row r="1" spans="1:8">
      <c r="A1" s="117" t="s">
        <v>281</v>
      </c>
    </row>
    <row r="2" spans="1:8" s="117" customFormat="1" ht="13.5"/>
    <row r="3" spans="1:8" s="117" customFormat="1" ht="13.5"/>
    <row r="4" spans="1:8" s="117" customFormat="1" ht="13.5"/>
    <row r="5" spans="1:8" s="117" customFormat="1" ht="13.5">
      <c r="G5" s="220" t="s">
        <v>33</v>
      </c>
      <c r="H5" s="220"/>
    </row>
    <row r="6" spans="1:8" s="117" customFormat="1" ht="13.5">
      <c r="A6" s="117" t="s">
        <v>21</v>
      </c>
    </row>
    <row r="7" spans="1:8" s="117" customFormat="1" ht="13.5"/>
    <row r="8" spans="1:8" s="117" customFormat="1" ht="13.5"/>
    <row r="9" spans="1:8" s="117" customFormat="1" ht="13.5"/>
    <row r="10" spans="1:8" s="117" customFormat="1" ht="13.5">
      <c r="D10" s="225" t="s">
        <v>22</v>
      </c>
      <c r="E10" s="224"/>
      <c r="F10" s="224"/>
      <c r="G10" s="224"/>
      <c r="H10" s="224"/>
    </row>
    <row r="11" spans="1:8" s="117" customFormat="1" ht="13.5">
      <c r="D11" s="225"/>
      <c r="E11" s="224"/>
      <c r="F11" s="224"/>
      <c r="G11" s="224"/>
      <c r="H11" s="224"/>
    </row>
    <row r="12" spans="1:8" s="117" customFormat="1" ht="13.5">
      <c r="D12" s="225" t="s">
        <v>23</v>
      </c>
      <c r="E12" s="224"/>
      <c r="F12" s="224"/>
      <c r="G12" s="224"/>
      <c r="H12" s="224"/>
    </row>
    <row r="13" spans="1:8" s="117" customFormat="1" ht="13.5">
      <c r="D13" s="225"/>
      <c r="E13" s="224"/>
      <c r="F13" s="224"/>
      <c r="G13" s="224"/>
      <c r="H13" s="224"/>
    </row>
    <row r="14" spans="1:8" s="117" customFormat="1" ht="13.5">
      <c r="D14" s="225" t="s">
        <v>24</v>
      </c>
      <c r="E14" s="224"/>
      <c r="F14" s="224"/>
      <c r="G14" s="224"/>
      <c r="H14" s="224"/>
    </row>
    <row r="15" spans="1:8" s="117" customFormat="1" ht="13.5">
      <c r="D15" s="225"/>
      <c r="E15" s="224"/>
      <c r="F15" s="224"/>
      <c r="G15" s="224"/>
      <c r="H15" s="224"/>
    </row>
    <row r="16" spans="1:8" s="117" customFormat="1" ht="13.5">
      <c r="D16" s="225" t="s">
        <v>282</v>
      </c>
      <c r="E16" s="224"/>
      <c r="F16" s="224"/>
      <c r="G16" s="224"/>
      <c r="H16" s="224"/>
    </row>
    <row r="17" spans="1:8" s="117" customFormat="1" ht="13.5">
      <c r="D17" s="225"/>
      <c r="E17" s="224"/>
      <c r="F17" s="224"/>
      <c r="G17" s="224"/>
      <c r="H17" s="224"/>
    </row>
    <row r="18" spans="1:8" s="117" customFormat="1" ht="13.5"/>
    <row r="19" spans="1:8" s="117" customFormat="1" ht="13.5"/>
    <row r="20" spans="1:8" s="117" customFormat="1" ht="13.5">
      <c r="A20" s="222" t="s">
        <v>95</v>
      </c>
      <c r="B20" s="222"/>
      <c r="C20" s="222"/>
      <c r="D20" s="222"/>
      <c r="E20" s="222"/>
      <c r="F20" s="222"/>
      <c r="G20" s="222"/>
      <c r="H20" s="222"/>
    </row>
    <row r="21" spans="1:8" s="117" customFormat="1" ht="13.5">
      <c r="A21" s="123"/>
      <c r="B21" s="123"/>
      <c r="C21" s="123"/>
      <c r="D21" s="123"/>
      <c r="E21" s="123"/>
      <c r="F21" s="123"/>
      <c r="G21" s="123"/>
      <c r="H21" s="123"/>
    </row>
    <row r="22" spans="1:8" s="117" customFormat="1" ht="13.5">
      <c r="A22" s="123"/>
      <c r="B22" s="123"/>
      <c r="C22" s="123"/>
      <c r="D22" s="123"/>
      <c r="E22" s="123"/>
      <c r="F22" s="123"/>
      <c r="G22" s="123"/>
      <c r="H22" s="123"/>
    </row>
    <row r="23" spans="1:8" s="117" customFormat="1" ht="13.5"/>
    <row r="24" spans="1:8" s="117" customFormat="1" ht="13.5"/>
    <row r="25" spans="1:8" s="117" customFormat="1" ht="13.5" customHeight="1">
      <c r="A25" s="326" t="s">
        <v>96</v>
      </c>
      <c r="B25" s="326"/>
      <c r="C25" s="326"/>
      <c r="D25" s="326"/>
      <c r="E25" s="326"/>
      <c r="F25" s="326"/>
      <c r="G25" s="326"/>
      <c r="H25" s="326"/>
    </row>
    <row r="26" spans="1:8" s="117" customFormat="1" ht="13.5">
      <c r="A26" s="326"/>
      <c r="B26" s="326"/>
      <c r="C26" s="326"/>
      <c r="D26" s="326"/>
      <c r="E26" s="326"/>
      <c r="F26" s="326"/>
      <c r="G26" s="326"/>
      <c r="H26" s="326"/>
    </row>
    <row r="27" spans="1:8" s="117" customFormat="1" ht="13.5">
      <c r="A27" s="124"/>
      <c r="B27" s="124"/>
      <c r="C27" s="124"/>
      <c r="D27" s="124"/>
      <c r="E27" s="124"/>
      <c r="F27" s="124"/>
      <c r="G27" s="124"/>
      <c r="H27" s="124"/>
    </row>
    <row r="28" spans="1:8" s="117" customFormat="1" ht="13.5">
      <c r="A28" s="124"/>
      <c r="B28" s="124"/>
      <c r="C28" s="124"/>
      <c r="D28" s="124"/>
      <c r="E28" s="124"/>
      <c r="F28" s="124"/>
      <c r="G28" s="124"/>
      <c r="H28" s="124"/>
    </row>
    <row r="29" spans="1:8" s="117" customFormat="1" ht="13.5"/>
    <row r="30" spans="1:8" s="117" customFormat="1" ht="40.5" customHeight="1">
      <c r="A30" s="323" t="s">
        <v>110</v>
      </c>
      <c r="B30" s="323"/>
      <c r="C30" s="324" t="s">
        <v>98</v>
      </c>
      <c r="D30" s="324"/>
      <c r="E30" s="324"/>
      <c r="F30" s="324"/>
      <c r="G30" s="324"/>
      <c r="H30" s="324"/>
    </row>
    <row r="31" spans="1:8" s="117" customFormat="1" ht="40.5" customHeight="1">
      <c r="A31" s="269" t="s">
        <v>97</v>
      </c>
      <c r="B31" s="269"/>
      <c r="C31" s="204" t="s">
        <v>99</v>
      </c>
      <c r="D31" s="205"/>
      <c r="E31" s="193" t="s">
        <v>100</v>
      </c>
      <c r="F31" s="193"/>
      <c r="G31" s="193"/>
      <c r="H31" s="194"/>
    </row>
    <row r="32" spans="1:8" s="117" customFormat="1" ht="40.5" customHeight="1">
      <c r="A32" s="269" t="s">
        <v>101</v>
      </c>
      <c r="B32" s="269"/>
      <c r="C32" s="128" t="s">
        <v>102</v>
      </c>
      <c r="D32" s="206"/>
      <c r="E32" s="207" t="s">
        <v>107</v>
      </c>
      <c r="F32" s="325"/>
      <c r="G32" s="325"/>
      <c r="H32" s="208" t="s">
        <v>108</v>
      </c>
    </row>
    <row r="33" spans="1:8" s="117" customFormat="1" ht="40.5" customHeight="1">
      <c r="A33" s="269"/>
      <c r="B33" s="269"/>
      <c r="C33" s="128" t="s">
        <v>103</v>
      </c>
      <c r="D33" s="324" t="s">
        <v>109</v>
      </c>
      <c r="E33" s="324"/>
      <c r="F33" s="324"/>
      <c r="G33" s="324"/>
      <c r="H33" s="324"/>
    </row>
    <row r="34" spans="1:8" s="117" customFormat="1" ht="27" customHeight="1">
      <c r="A34" s="269"/>
      <c r="B34" s="269"/>
      <c r="C34" s="128" t="s">
        <v>104</v>
      </c>
      <c r="D34" s="324"/>
      <c r="E34" s="324"/>
      <c r="F34" s="324"/>
      <c r="G34" s="324"/>
      <c r="H34" s="324"/>
    </row>
    <row r="35" spans="1:8" s="117" customFormat="1" ht="40.5" customHeight="1">
      <c r="A35" s="269"/>
      <c r="B35" s="269"/>
      <c r="C35" s="128" t="s">
        <v>105</v>
      </c>
      <c r="D35" s="324"/>
      <c r="E35" s="324"/>
      <c r="F35" s="324"/>
      <c r="G35" s="324"/>
      <c r="H35" s="324"/>
    </row>
    <row r="36" spans="1:8" s="117" customFormat="1" ht="13.5">
      <c r="A36" s="117" t="s">
        <v>106</v>
      </c>
    </row>
    <row r="37" spans="1:8" s="117" customFormat="1" ht="13.5">
      <c r="A37" s="117" t="s">
        <v>158</v>
      </c>
    </row>
    <row r="38" spans="1:8" s="117" customFormat="1" ht="13.5"/>
    <row r="39" spans="1:8" s="117" customFormat="1" ht="13.5"/>
    <row r="40" spans="1:8" s="117" customFormat="1" ht="13.5"/>
    <row r="41" spans="1:8" s="117" customFormat="1" ht="13.5"/>
    <row r="42" spans="1:8" s="117" customFormat="1" ht="13.5"/>
    <row r="43" spans="1:8" s="117" customFormat="1" ht="13.5"/>
    <row r="44" spans="1:8" s="117" customFormat="1" ht="13.5">
      <c r="H44" s="125" t="s">
        <v>34</v>
      </c>
    </row>
    <row r="45" spans="1:8" s="117" customFormat="1" ht="13.5"/>
    <row r="46" spans="1:8" s="117" customFormat="1" ht="13.5"/>
    <row r="47" spans="1:8" s="117" customFormat="1" ht="13.5"/>
    <row r="48" spans="1:8" s="117" customFormat="1" ht="13.5"/>
    <row r="49" spans="8:8" s="117" customFormat="1" ht="13.5"/>
    <row r="50" spans="8:8" s="117" customFormat="1" ht="13.5"/>
    <row r="51" spans="8:8" s="117" customFormat="1" ht="13.5"/>
    <row r="52" spans="8:8" s="117" customFormat="1" ht="13.5"/>
    <row r="53" spans="8:8" s="117" customFormat="1" ht="13.5"/>
    <row r="54" spans="8:8" s="117" customFormat="1" ht="13.5"/>
    <row r="55" spans="8:8" s="117" customFormat="1" ht="13.5">
      <c r="H55" s="125"/>
    </row>
  </sheetData>
  <mergeCells count="21">
    <mergeCell ref="G5:H5"/>
    <mergeCell ref="D10:D11"/>
    <mergeCell ref="E10:H11"/>
    <mergeCell ref="D12:D13"/>
    <mergeCell ref="E12:H13"/>
    <mergeCell ref="E14:G15"/>
    <mergeCell ref="H14:H15"/>
    <mergeCell ref="A32:B35"/>
    <mergeCell ref="A30:B30"/>
    <mergeCell ref="A31:B31"/>
    <mergeCell ref="C30:H30"/>
    <mergeCell ref="D33:H33"/>
    <mergeCell ref="D14:D15"/>
    <mergeCell ref="D34:H34"/>
    <mergeCell ref="D35:H35"/>
    <mergeCell ref="F32:G32"/>
    <mergeCell ref="A20:H20"/>
    <mergeCell ref="A25:H26"/>
    <mergeCell ref="D16:D17"/>
    <mergeCell ref="E16:G17"/>
    <mergeCell ref="H16:H17"/>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S32"/>
  <sheetViews>
    <sheetView view="pageBreakPreview" zoomScale="85" zoomScaleNormal="100" zoomScaleSheetLayoutView="85" workbookViewId="0">
      <selection activeCell="D12" sqref="D12:H12"/>
    </sheetView>
  </sheetViews>
  <sheetFormatPr defaultRowHeight="14.25" outlineLevelCol="1"/>
  <cols>
    <col min="1" max="1" width="1.625" style="142" customWidth="1"/>
    <col min="2" max="2" width="6.375" style="142" customWidth="1"/>
    <col min="3" max="3" width="16.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117</v>
      </c>
      <c r="C2" s="143"/>
      <c r="Q2" s="144"/>
      <c r="R2" s="145"/>
    </row>
    <row r="3" spans="1:19">
      <c r="A3" s="143"/>
      <c r="B3" s="143"/>
      <c r="C3" s="143"/>
      <c r="Q3" s="231" t="s">
        <v>163</v>
      </c>
      <c r="R3" s="232"/>
    </row>
    <row r="4" spans="1:19">
      <c r="B4" s="230" t="s">
        <v>301</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G7" s="234"/>
      <c r="H7" s="234"/>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121</v>
      </c>
      <c r="E10" s="236"/>
      <c r="F10" s="236"/>
      <c r="G10" s="236"/>
      <c r="H10" s="237"/>
      <c r="I10" s="238" t="s">
        <v>122</v>
      </c>
      <c r="J10" s="238"/>
      <c r="K10" s="238"/>
      <c r="L10" s="238"/>
      <c r="M10" s="238"/>
      <c r="N10" s="235" t="s">
        <v>123</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124</v>
      </c>
      <c r="C16" s="236"/>
      <c r="D16" s="236"/>
      <c r="E16" s="237"/>
      <c r="F16" s="235" t="s">
        <v>167</v>
      </c>
      <c r="G16" s="237"/>
      <c r="H16" s="235" t="s">
        <v>126</v>
      </c>
      <c r="I16" s="237"/>
      <c r="J16" s="235" t="s">
        <v>162</v>
      </c>
      <c r="K16" s="237"/>
      <c r="L16" s="235" t="s">
        <v>127</v>
      </c>
      <c r="M16" s="237"/>
      <c r="N16" s="235" t="s">
        <v>128</v>
      </c>
      <c r="O16" s="236"/>
      <c r="P16" s="237"/>
      <c r="Q16" s="235" t="s">
        <v>129</v>
      </c>
      <c r="R16" s="237"/>
    </row>
    <row r="17" spans="2:19">
      <c r="B17" s="245">
        <f>別紙①!F20</f>
        <v>0</v>
      </c>
      <c r="C17" s="246"/>
      <c r="D17" s="246"/>
      <c r="E17" s="247"/>
      <c r="F17" s="248">
        <f>別紙①!G20</f>
        <v>0</v>
      </c>
      <c r="G17" s="248"/>
      <c r="H17" s="245">
        <f>SUM(B17:G17)</f>
        <v>0</v>
      </c>
      <c r="I17" s="247"/>
      <c r="J17" s="245">
        <f>別紙①!N20</f>
        <v>0</v>
      </c>
      <c r="K17" s="247"/>
      <c r="L17" s="245">
        <f>別紙①!O20</f>
        <v>0</v>
      </c>
      <c r="M17" s="247"/>
      <c r="N17" s="245">
        <f>別紙①!P20</f>
        <v>0</v>
      </c>
      <c r="O17" s="246"/>
      <c r="P17" s="247"/>
      <c r="Q17" s="248">
        <f>別紙①!Q20</f>
        <v>0</v>
      </c>
      <c r="R17" s="248"/>
    </row>
    <row r="19" spans="2:19">
      <c r="B19" s="238" t="s">
        <v>131</v>
      </c>
      <c r="C19" s="238"/>
      <c r="D19" s="239"/>
      <c r="E19" s="239"/>
      <c r="F19" s="239"/>
      <c r="G19" s="244"/>
      <c r="H19" s="244"/>
      <c r="I19" s="244"/>
      <c r="J19" s="244"/>
      <c r="K19" s="244"/>
      <c r="L19" s="244"/>
      <c r="M19" s="244"/>
      <c r="N19" s="244"/>
      <c r="O19" s="244"/>
      <c r="P19" s="244"/>
      <c r="Q19" s="244"/>
      <c r="R19" s="244"/>
    </row>
    <row r="20" spans="2:19" s="155" customFormat="1" ht="47.25" customHeight="1">
      <c r="B20" s="238" t="s">
        <v>132</v>
      </c>
      <c r="C20" s="238"/>
      <c r="D20" s="239"/>
      <c r="E20" s="239"/>
      <c r="F20" s="239"/>
      <c r="G20" s="244"/>
      <c r="H20" s="244"/>
      <c r="I20" s="244"/>
      <c r="J20" s="244"/>
      <c r="K20" s="244"/>
      <c r="L20" s="244"/>
      <c r="M20" s="244"/>
      <c r="N20" s="244"/>
      <c r="O20" s="244"/>
      <c r="P20" s="244"/>
      <c r="Q20" s="244"/>
      <c r="R20" s="244"/>
    </row>
    <row r="21" spans="2:19" s="158" customFormat="1">
      <c r="B21" s="156"/>
      <c r="C21" s="156"/>
      <c r="D21" s="157"/>
      <c r="E21" s="157"/>
      <c r="F21" s="157"/>
      <c r="G21" s="157"/>
      <c r="H21" s="157"/>
      <c r="I21" s="157"/>
      <c r="J21" s="157"/>
      <c r="K21" s="157"/>
      <c r="L21" s="157"/>
      <c r="M21" s="157"/>
      <c r="N21" s="157"/>
      <c r="O21" s="157"/>
      <c r="P21" s="157"/>
      <c r="Q21" s="157"/>
      <c r="R21" s="157"/>
    </row>
    <row r="22" spans="2:19" s="158" customFormat="1">
      <c r="B22" s="235" t="s">
        <v>14</v>
      </c>
      <c r="C22" s="236"/>
      <c r="D22" s="236"/>
      <c r="E22" s="237"/>
      <c r="F22" s="236" t="s">
        <v>15</v>
      </c>
      <c r="G22" s="236"/>
      <c r="H22" s="236"/>
      <c r="I22" s="237"/>
      <c r="J22" s="157"/>
      <c r="K22" s="157"/>
      <c r="L22" s="157"/>
      <c r="M22" s="157"/>
      <c r="N22" s="157"/>
      <c r="O22" s="157"/>
      <c r="P22" s="157"/>
      <c r="Q22" s="157"/>
      <c r="R22" s="157"/>
    </row>
    <row r="23" spans="2:19" s="158" customFormat="1">
      <c r="B23" s="159" t="s">
        <v>16</v>
      </c>
      <c r="C23" s="160"/>
      <c r="D23" s="249">
        <f>別紙①!O20+別紙②!O20+別紙③!O20+別紙④!O20+別紙⑤!O20+別紙⑥!O20+別紙⑦!O20+別紙⑧!O20</f>
        <v>0</v>
      </c>
      <c r="E23" s="250"/>
      <c r="F23" s="160" t="s">
        <v>18</v>
      </c>
      <c r="G23" s="160"/>
      <c r="H23" s="249">
        <f>別紙①!F20+別紙②!F20+別紙③!F20+別紙④!F20+別紙⑤!F20+別紙⑥!F20+別紙⑦!F20+別紙⑧!F20</f>
        <v>0</v>
      </c>
      <c r="I23" s="250"/>
      <c r="J23" s="157"/>
      <c r="K23" s="157"/>
      <c r="L23" s="157"/>
      <c r="M23" s="157"/>
      <c r="N23" s="157"/>
      <c r="O23" s="157"/>
      <c r="P23" s="157"/>
      <c r="Q23" s="157"/>
      <c r="R23" s="157"/>
    </row>
    <row r="24" spans="2:19" s="158" customFormat="1">
      <c r="B24" s="161" t="s">
        <v>150</v>
      </c>
      <c r="C24" s="160"/>
      <c r="D24" s="249">
        <f>別紙①!N20+別紙②!N20+別紙③!N20+別紙④!N20+別紙⑤!N20+別紙⑥!N20+別紙⑦!N20+別紙⑧!N20</f>
        <v>0</v>
      </c>
      <c r="E24" s="250"/>
      <c r="F24" s="160" t="s">
        <v>19</v>
      </c>
      <c r="G24" s="160"/>
      <c r="H24" s="249">
        <f>別紙①!G20+別紙②!G20+別紙③!G20+別紙④!G20+別紙⑤!G20+別紙⑥!G20+別紙⑦!G20+別紙⑧!G20</f>
        <v>0</v>
      </c>
      <c r="I24" s="250"/>
      <c r="J24" s="157"/>
      <c r="K24" s="157"/>
      <c r="L24" s="157"/>
      <c r="M24" s="157"/>
      <c r="N24" s="157"/>
      <c r="O24" s="157"/>
      <c r="P24" s="157"/>
      <c r="Q24" s="157"/>
      <c r="R24" s="157"/>
    </row>
    <row r="25" spans="2:19" s="158" customFormat="1">
      <c r="B25" s="161" t="s">
        <v>128</v>
      </c>
      <c r="C25" s="162"/>
      <c r="D25" s="249">
        <f>別紙①!P20+別紙②!P20+別紙③!P20+別紙④!P20+別紙⑤!P20+別紙⑥!P20+別紙⑦!P20+別紙⑧!P20</f>
        <v>0</v>
      </c>
      <c r="E25" s="250"/>
      <c r="F25" s="163" t="s">
        <v>48</v>
      </c>
      <c r="G25" s="162"/>
      <c r="H25" s="253"/>
      <c r="I25" s="254"/>
      <c r="J25" s="157"/>
      <c r="K25" s="157"/>
      <c r="L25" s="157"/>
      <c r="M25" s="157"/>
      <c r="N25" s="157"/>
      <c r="O25" s="157"/>
      <c r="P25" s="157"/>
      <c r="Q25" s="157"/>
      <c r="R25" s="157"/>
    </row>
    <row r="26" spans="2:19" s="158" customFormat="1" ht="15" thickBot="1">
      <c r="B26" s="164" t="s">
        <v>129</v>
      </c>
      <c r="C26" s="165"/>
      <c r="D26" s="255">
        <f>別紙①!Q20+別紙②!Q20+別紙③!Q20+別紙④!Q20+別紙⑤!Q20+別紙⑥!Q20+別紙⑦!Q20+別紙⑧!Q20</f>
        <v>0</v>
      </c>
      <c r="E26" s="256"/>
      <c r="F26" s="166"/>
      <c r="G26" s="165"/>
      <c r="H26" s="167"/>
      <c r="I26" s="168"/>
      <c r="J26" s="157"/>
      <c r="K26" s="157"/>
      <c r="L26" s="157"/>
      <c r="M26" s="157"/>
      <c r="N26" s="157"/>
      <c r="O26" s="157"/>
      <c r="P26" s="157"/>
      <c r="Q26" s="157"/>
      <c r="R26" s="157"/>
    </row>
    <row r="27" spans="2:19" s="158" customFormat="1" ht="15" thickTop="1">
      <c r="B27" s="169" t="s">
        <v>17</v>
      </c>
      <c r="C27" s="170"/>
      <c r="D27" s="251">
        <f>SUM(D23:E26)</f>
        <v>0</v>
      </c>
      <c r="E27" s="252"/>
      <c r="F27" s="170" t="s">
        <v>20</v>
      </c>
      <c r="G27" s="170"/>
      <c r="H27" s="251">
        <f>SUM(H23:I26)</f>
        <v>0</v>
      </c>
      <c r="I27" s="252"/>
      <c r="J27" s="157"/>
      <c r="K27" s="157"/>
      <c r="L27" s="157"/>
      <c r="M27" s="157"/>
      <c r="N27" s="157"/>
      <c r="O27" s="157"/>
      <c r="P27" s="157"/>
      <c r="Q27" s="157"/>
      <c r="R27" s="157"/>
      <c r="S27" s="171"/>
    </row>
    <row r="28" spans="2:19" s="158" customFormat="1">
      <c r="B28" s="156"/>
      <c r="C28" s="156"/>
      <c r="D28" s="157"/>
      <c r="E28" s="157"/>
      <c r="F28" s="157"/>
      <c r="G28" s="157"/>
      <c r="H28" s="157"/>
      <c r="I28" s="157"/>
      <c r="J28" s="157"/>
      <c r="K28" s="157"/>
      <c r="L28" s="157"/>
      <c r="M28" s="157"/>
      <c r="N28" s="157"/>
      <c r="O28" s="157"/>
      <c r="P28" s="157"/>
      <c r="Q28" s="157"/>
      <c r="R28" s="157"/>
    </row>
    <row r="30" spans="2:19" ht="14.25" customHeight="1"/>
    <row r="31" spans="2:19">
      <c r="C31" s="143" t="s">
        <v>189</v>
      </c>
    </row>
    <row r="32" spans="2:19">
      <c r="C32" s="143" t="s">
        <v>190</v>
      </c>
    </row>
  </sheetData>
  <mergeCells count="59">
    <mergeCell ref="D27:E27"/>
    <mergeCell ref="H27:I27"/>
    <mergeCell ref="D24:E24"/>
    <mergeCell ref="H24:I24"/>
    <mergeCell ref="D25:E25"/>
    <mergeCell ref="H25:I25"/>
    <mergeCell ref="D26:E26"/>
    <mergeCell ref="B20:F20"/>
    <mergeCell ref="G20:R20"/>
    <mergeCell ref="B22:E22"/>
    <mergeCell ref="F22:I22"/>
    <mergeCell ref="D23:E23"/>
    <mergeCell ref="H23:I23"/>
    <mergeCell ref="B19:F19"/>
    <mergeCell ref="G19:R19"/>
    <mergeCell ref="F16:G16"/>
    <mergeCell ref="B16:E16"/>
    <mergeCell ref="H16:I16"/>
    <mergeCell ref="B17:E17"/>
    <mergeCell ref="H17:I17"/>
    <mergeCell ref="J17:K17"/>
    <mergeCell ref="L17:M17"/>
    <mergeCell ref="N17:P17"/>
    <mergeCell ref="F17:G17"/>
    <mergeCell ref="Q16:R16"/>
    <mergeCell ref="Q17:R17"/>
    <mergeCell ref="N16:P16"/>
    <mergeCell ref="J16:K16"/>
    <mergeCell ref="L16:M16"/>
    <mergeCell ref="I15:J15"/>
    <mergeCell ref="L15:M15"/>
    <mergeCell ref="I13:J13"/>
    <mergeCell ref="N10:R10"/>
    <mergeCell ref="N11:R11"/>
    <mergeCell ref="N12:R12"/>
    <mergeCell ref="N13:R13"/>
    <mergeCell ref="N14:R14"/>
    <mergeCell ref="N15:R15"/>
    <mergeCell ref="L11:M11"/>
    <mergeCell ref="L12:M12"/>
    <mergeCell ref="I11:J11"/>
    <mergeCell ref="I12:J12"/>
    <mergeCell ref="I14:J14"/>
    <mergeCell ref="L13:M13"/>
    <mergeCell ref="L14:M14"/>
    <mergeCell ref="B4:Q4"/>
    <mergeCell ref="Q3:R3"/>
    <mergeCell ref="D6:I6"/>
    <mergeCell ref="G7:H7"/>
    <mergeCell ref="D10:H10"/>
    <mergeCell ref="I10:M10"/>
    <mergeCell ref="D9:R9"/>
    <mergeCell ref="B6:C6"/>
    <mergeCell ref="B7:C7"/>
    <mergeCell ref="D11:H11"/>
    <mergeCell ref="D12:H12"/>
    <mergeCell ref="D13:H13"/>
    <mergeCell ref="D14:H14"/>
    <mergeCell ref="D15:H15"/>
  </mergeCells>
  <phoneticPr fontId="2"/>
  <dataValidations count="1">
    <dataValidation type="list" allowBlank="1" showInputMessage="1" showErrorMessage="1" sqref="C11:C15" xr:uid="{00000000-0002-0000-0500-000000000000}">
      <formula1>$C$31:$C$32</formula1>
    </dataValidation>
  </dataValidations>
  <pageMargins left="0.25" right="0.25" top="0.75" bottom="0.75" header="0.3" footer="0.3"/>
  <pageSetup paperSize="9" scale="81" orientation="landscape"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R24"/>
  <sheetViews>
    <sheetView view="pageBreakPreview" zoomScaleNormal="85" zoomScaleSheetLayoutView="100" workbookViewId="0">
      <selection activeCell="D5" sqref="D5"/>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133</v>
      </c>
      <c r="C2" s="143"/>
      <c r="D2" s="143"/>
      <c r="E2" s="143"/>
    </row>
    <row r="3" spans="1:18">
      <c r="A3" s="143"/>
      <c r="B3" s="143"/>
      <c r="C3" s="143"/>
      <c r="D3" s="143"/>
      <c r="E3" s="143"/>
      <c r="P3" s="230" t="s">
        <v>163</v>
      </c>
      <c r="Q3" s="257"/>
    </row>
    <row r="4" spans="1:18">
      <c r="B4" s="230" t="s">
        <v>138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136</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IF(COUNTIF(①!C11,"*４*"),"〇","")</f>
        <v/>
      </c>
      <c r="J7" s="172" t="str">
        <f>IF(COUNTIF(①!C12,"*４年*"),"〇","")</f>
        <v/>
      </c>
      <c r="K7" s="172" t="str">
        <f>IF(COUNTIF(①!C13,"*４年*"),"〇","")</f>
        <v/>
      </c>
      <c r="L7" s="172" t="str">
        <f>IF(COUNTIF(①!C14,"*４年*"),"〇","")</f>
        <v/>
      </c>
      <c r="M7" s="172" t="str">
        <f>IF(COUNTIF(①!C14,"*４年*"),"〇","")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7"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ref="I18" si="9">IF($I$7="〇",IF(C18=1,IF(H18/2&lt;30001,ROUNDDOWN(H18/2,-3),30000),IF(C18&gt;1,ROUNDDOWN(MIN(30000,H18/E18),-3),)),IF(E18=1,IF(H18/2&lt;20001,ROUNDDOWN(H18/2,-3),20000),IF(E18&gt;1,ROUNDDOWN(MIN(20000,H18/E18),-3),)))</f>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10">SUM(H8:H19)</f>
        <v>0</v>
      </c>
      <c r="I20" s="187">
        <f t="shared" si="10"/>
        <v>0</v>
      </c>
      <c r="J20" s="186">
        <f t="shared" si="10"/>
        <v>0</v>
      </c>
      <c r="K20" s="186">
        <f t="shared" si="10"/>
        <v>0</v>
      </c>
      <c r="L20" s="186">
        <f t="shared" si="10"/>
        <v>0</v>
      </c>
      <c r="M20" s="186">
        <f>SUM(M8:M19)</f>
        <v>0</v>
      </c>
      <c r="N20" s="186">
        <f t="shared" si="10"/>
        <v>0</v>
      </c>
      <c r="O20" s="188">
        <f t="shared" si="10"/>
        <v>0</v>
      </c>
      <c r="P20" s="189">
        <f>SUM(P8:P19)</f>
        <v>0</v>
      </c>
      <c r="Q20" s="189">
        <f>SUM(Q8:Q19)</f>
        <v>0</v>
      </c>
    </row>
    <row r="22" spans="2:17">
      <c r="B22" s="143" t="s">
        <v>140</v>
      </c>
    </row>
    <row r="23" spans="2:17">
      <c r="B23" s="143" t="s">
        <v>141</v>
      </c>
      <c r="O23" s="190"/>
      <c r="Q23" s="190"/>
    </row>
    <row r="24" spans="2:17" ht="18.75">
      <c r="Q24" s="190" t="s">
        <v>302</v>
      </c>
    </row>
  </sheetData>
  <mergeCells count="13">
    <mergeCell ref="B4:O4"/>
    <mergeCell ref="P3:Q3"/>
    <mergeCell ref="B6:B7"/>
    <mergeCell ref="C6:C7"/>
    <mergeCell ref="D6:D7"/>
    <mergeCell ref="E6:E7"/>
    <mergeCell ref="F6:F7"/>
    <mergeCell ref="G6:G7"/>
    <mergeCell ref="H6:H7"/>
    <mergeCell ref="N6:N7"/>
    <mergeCell ref="O6:O7"/>
    <mergeCell ref="P6:P7"/>
    <mergeCell ref="Q6:Q7"/>
  </mergeCells>
  <phoneticPr fontId="2"/>
  <pageMargins left="0.25" right="0.25" top="0.75" bottom="0.75" header="0.3" footer="0.3"/>
  <pageSetup paperSize="9" scale="90" orientation="landscape"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S32"/>
  <sheetViews>
    <sheetView view="pageBreakPreview" zoomScale="85" zoomScaleNormal="100" zoomScaleSheetLayoutView="85" workbookViewId="0">
      <selection activeCell="D6" sqref="D6:I6"/>
    </sheetView>
  </sheetViews>
  <sheetFormatPr defaultRowHeight="14.25" outlineLevelCol="1"/>
  <cols>
    <col min="1" max="1" width="1.625" style="142" customWidth="1"/>
    <col min="2" max="2" width="6.375" style="142" customWidth="1"/>
    <col min="3" max="3" width="16.5" style="142" customWidth="1"/>
    <col min="4" max="7" width="9.125" style="142" customWidth="1"/>
    <col min="8" max="8" width="10.125" style="142" customWidth="1"/>
    <col min="9" max="15" width="9.125" style="142" customWidth="1" outlineLevel="1"/>
    <col min="16" max="17" width="9.125" style="142" customWidth="1"/>
    <col min="18" max="16384" width="9" style="142"/>
  </cols>
  <sheetData>
    <row r="1" spans="1:19" ht="3.95" customHeight="1"/>
    <row r="2" spans="1:19">
      <c r="A2" s="143"/>
      <c r="B2" s="143" t="s">
        <v>117</v>
      </c>
      <c r="C2" s="143"/>
      <c r="Q2" s="144"/>
      <c r="R2" s="145"/>
    </row>
    <row r="3" spans="1:19">
      <c r="A3" s="143"/>
      <c r="B3" s="143"/>
      <c r="C3" s="143"/>
      <c r="Q3" s="231" t="s">
        <v>164</v>
      </c>
      <c r="R3" s="232"/>
    </row>
    <row r="4" spans="1:19">
      <c r="B4" s="230" t="s">
        <v>301</v>
      </c>
      <c r="C4" s="230"/>
      <c r="D4" s="230"/>
      <c r="E4" s="230"/>
      <c r="F4" s="230"/>
      <c r="G4" s="230"/>
      <c r="H4" s="230"/>
      <c r="I4" s="230"/>
      <c r="J4" s="230"/>
      <c r="K4" s="230"/>
      <c r="L4" s="230"/>
      <c r="M4" s="230"/>
      <c r="N4" s="230"/>
      <c r="O4" s="230"/>
      <c r="P4" s="230"/>
      <c r="Q4" s="230"/>
    </row>
    <row r="6" spans="1:19">
      <c r="B6" s="240" t="s">
        <v>120</v>
      </c>
      <c r="C6" s="240"/>
      <c r="D6" s="233"/>
      <c r="E6" s="233"/>
      <c r="F6" s="233"/>
      <c r="G6" s="233"/>
      <c r="H6" s="233"/>
      <c r="I6" s="233"/>
      <c r="J6" s="146"/>
      <c r="K6" s="146"/>
      <c r="L6" s="146"/>
    </row>
    <row r="7" spans="1:19">
      <c r="B7" s="230" t="s">
        <v>118</v>
      </c>
      <c r="C7" s="230"/>
      <c r="D7" s="147"/>
      <c r="E7" s="143" t="s">
        <v>119</v>
      </c>
      <c r="G7" s="234"/>
      <c r="H7" s="234"/>
      <c r="I7" s="148"/>
      <c r="J7" s="148"/>
      <c r="K7" s="148"/>
      <c r="L7" s="148"/>
      <c r="S7" s="149"/>
    </row>
    <row r="8" spans="1:19" ht="15">
      <c r="S8" s="150"/>
    </row>
    <row r="9" spans="1:19" ht="15">
      <c r="B9" s="151"/>
      <c r="C9" s="151"/>
      <c r="D9" s="238" t="s">
        <v>130</v>
      </c>
      <c r="E9" s="238"/>
      <c r="F9" s="239"/>
      <c r="G9" s="239"/>
      <c r="H9" s="239"/>
      <c r="I9" s="239"/>
      <c r="J9" s="239"/>
      <c r="K9" s="239"/>
      <c r="L9" s="239"/>
      <c r="M9" s="239"/>
      <c r="N9" s="239"/>
      <c r="O9" s="239"/>
      <c r="P9" s="239"/>
      <c r="Q9" s="239"/>
      <c r="R9" s="239"/>
      <c r="S9" s="150"/>
    </row>
    <row r="10" spans="1:19">
      <c r="B10" s="151"/>
      <c r="C10" s="152" t="s">
        <v>188</v>
      </c>
      <c r="D10" s="235" t="s">
        <v>42</v>
      </c>
      <c r="E10" s="236"/>
      <c r="F10" s="236"/>
      <c r="G10" s="236"/>
      <c r="H10" s="237"/>
      <c r="I10" s="238" t="s">
        <v>122</v>
      </c>
      <c r="J10" s="238"/>
      <c r="K10" s="238"/>
      <c r="L10" s="238"/>
      <c r="M10" s="238"/>
      <c r="N10" s="235" t="s">
        <v>69</v>
      </c>
      <c r="O10" s="236"/>
      <c r="P10" s="236"/>
      <c r="Q10" s="236"/>
      <c r="R10" s="237"/>
      <c r="S10" s="149"/>
    </row>
    <row r="11" spans="1:19">
      <c r="B11" s="153">
        <v>1</v>
      </c>
      <c r="C11" s="214"/>
      <c r="D11" s="227"/>
      <c r="E11" s="228"/>
      <c r="F11" s="228"/>
      <c r="G11" s="228"/>
      <c r="H11" s="229"/>
      <c r="I11" s="241"/>
      <c r="J11" s="242"/>
      <c r="K11" s="154" t="s">
        <v>161</v>
      </c>
      <c r="L11" s="242"/>
      <c r="M11" s="243"/>
      <c r="N11" s="227"/>
      <c r="O11" s="228"/>
      <c r="P11" s="228"/>
      <c r="Q11" s="228"/>
      <c r="R11" s="229"/>
    </row>
    <row r="12" spans="1:19">
      <c r="B12" s="153">
        <v>2</v>
      </c>
      <c r="C12" s="214"/>
      <c r="D12" s="227"/>
      <c r="E12" s="228"/>
      <c r="F12" s="228"/>
      <c r="G12" s="228"/>
      <c r="H12" s="229"/>
      <c r="I12" s="241"/>
      <c r="J12" s="242"/>
      <c r="K12" s="154" t="s">
        <v>161</v>
      </c>
      <c r="L12" s="242"/>
      <c r="M12" s="243"/>
      <c r="N12" s="227"/>
      <c r="O12" s="228"/>
      <c r="P12" s="228"/>
      <c r="Q12" s="228"/>
      <c r="R12" s="229"/>
      <c r="S12" s="149"/>
    </row>
    <row r="13" spans="1:19">
      <c r="B13" s="153">
        <v>3</v>
      </c>
      <c r="C13" s="214"/>
      <c r="D13" s="227"/>
      <c r="E13" s="228"/>
      <c r="F13" s="228"/>
      <c r="G13" s="228"/>
      <c r="H13" s="229"/>
      <c r="I13" s="241"/>
      <c r="J13" s="242"/>
      <c r="K13" s="154" t="s">
        <v>161</v>
      </c>
      <c r="L13" s="242"/>
      <c r="M13" s="243"/>
      <c r="N13" s="227"/>
      <c r="O13" s="228"/>
      <c r="P13" s="228"/>
      <c r="Q13" s="228"/>
      <c r="R13" s="229"/>
    </row>
    <row r="14" spans="1:19">
      <c r="B14" s="153">
        <v>4</v>
      </c>
      <c r="C14" s="214"/>
      <c r="D14" s="227"/>
      <c r="E14" s="228"/>
      <c r="F14" s="228"/>
      <c r="G14" s="228"/>
      <c r="H14" s="229"/>
      <c r="I14" s="241"/>
      <c r="J14" s="242"/>
      <c r="K14" s="154" t="s">
        <v>161</v>
      </c>
      <c r="L14" s="242"/>
      <c r="M14" s="243"/>
      <c r="N14" s="227"/>
      <c r="O14" s="228"/>
      <c r="P14" s="228"/>
      <c r="Q14" s="228"/>
      <c r="R14" s="229"/>
    </row>
    <row r="15" spans="1:19">
      <c r="B15" s="153">
        <v>5</v>
      </c>
      <c r="C15" s="214"/>
      <c r="D15" s="227"/>
      <c r="E15" s="228"/>
      <c r="F15" s="228"/>
      <c r="G15" s="228"/>
      <c r="H15" s="229"/>
      <c r="I15" s="241"/>
      <c r="J15" s="242"/>
      <c r="K15" s="154" t="s">
        <v>161</v>
      </c>
      <c r="L15" s="242"/>
      <c r="M15" s="243"/>
      <c r="N15" s="227"/>
      <c r="O15" s="228"/>
      <c r="P15" s="228"/>
      <c r="Q15" s="228"/>
      <c r="R15" s="229"/>
    </row>
    <row r="16" spans="1:19">
      <c r="B16" s="235" t="s">
        <v>9</v>
      </c>
      <c r="C16" s="236"/>
      <c r="D16" s="236"/>
      <c r="E16" s="237"/>
      <c r="F16" s="235" t="s">
        <v>167</v>
      </c>
      <c r="G16" s="237"/>
      <c r="H16" s="235" t="s">
        <v>126</v>
      </c>
      <c r="I16" s="237"/>
      <c r="J16" s="235" t="s">
        <v>162</v>
      </c>
      <c r="K16" s="237"/>
      <c r="L16" s="235" t="s">
        <v>10</v>
      </c>
      <c r="M16" s="237"/>
      <c r="N16" s="235" t="s">
        <v>128</v>
      </c>
      <c r="O16" s="236"/>
      <c r="P16" s="237"/>
      <c r="Q16" s="235" t="s">
        <v>129</v>
      </c>
      <c r="R16" s="237"/>
    </row>
    <row r="17" spans="2:18">
      <c r="B17" s="245">
        <f>別紙②!F20</f>
        <v>0</v>
      </c>
      <c r="C17" s="246"/>
      <c r="D17" s="246"/>
      <c r="E17" s="247"/>
      <c r="F17" s="248">
        <f>別紙②!G20</f>
        <v>0</v>
      </c>
      <c r="G17" s="248"/>
      <c r="H17" s="245">
        <f>SUM(B17:G17)</f>
        <v>0</v>
      </c>
      <c r="I17" s="247"/>
      <c r="J17" s="245">
        <f>別紙②!N20</f>
        <v>0</v>
      </c>
      <c r="K17" s="247"/>
      <c r="L17" s="245">
        <f>別紙②!O20</f>
        <v>0</v>
      </c>
      <c r="M17" s="247"/>
      <c r="N17" s="245">
        <f>別紙②!P20</f>
        <v>0</v>
      </c>
      <c r="O17" s="246"/>
      <c r="P17" s="247"/>
      <c r="Q17" s="248">
        <f>別紙②!Q20</f>
        <v>0</v>
      </c>
      <c r="R17" s="248"/>
    </row>
    <row r="19" spans="2:18">
      <c r="B19" s="238" t="s">
        <v>131</v>
      </c>
      <c r="C19" s="238"/>
      <c r="D19" s="239"/>
      <c r="E19" s="239"/>
      <c r="F19" s="239"/>
      <c r="G19" s="244"/>
      <c r="H19" s="244"/>
      <c r="I19" s="244"/>
      <c r="J19" s="244"/>
      <c r="K19" s="244"/>
      <c r="L19" s="244"/>
      <c r="M19" s="244"/>
      <c r="N19" s="244"/>
      <c r="O19" s="244"/>
      <c r="P19" s="244"/>
      <c r="Q19" s="244"/>
      <c r="R19" s="244"/>
    </row>
    <row r="20" spans="2:18" s="155" customFormat="1" ht="47.25" customHeight="1">
      <c r="B20" s="238" t="s">
        <v>132</v>
      </c>
      <c r="C20" s="238"/>
      <c r="D20" s="239"/>
      <c r="E20" s="239"/>
      <c r="F20" s="239"/>
      <c r="G20" s="244"/>
      <c r="H20" s="244"/>
      <c r="I20" s="244"/>
      <c r="J20" s="244"/>
      <c r="K20" s="244"/>
      <c r="L20" s="244"/>
      <c r="M20" s="244"/>
      <c r="N20" s="244"/>
      <c r="O20" s="244"/>
      <c r="P20" s="244"/>
      <c r="Q20" s="244"/>
      <c r="R20" s="244"/>
    </row>
    <row r="21" spans="2:18" s="158" customFormat="1">
      <c r="B21" s="156"/>
      <c r="C21" s="156"/>
      <c r="D21" s="157"/>
      <c r="E21" s="157"/>
      <c r="F21" s="157"/>
      <c r="G21" s="157"/>
      <c r="H21" s="157"/>
      <c r="I21" s="157"/>
      <c r="J21" s="157"/>
      <c r="K21" s="157"/>
      <c r="L21" s="157"/>
      <c r="M21" s="157"/>
      <c r="N21" s="157"/>
      <c r="O21" s="157"/>
      <c r="P21" s="157"/>
      <c r="Q21" s="157"/>
      <c r="R21" s="157"/>
    </row>
    <row r="22" spans="2:18" s="158" customFormat="1">
      <c r="B22" s="235" t="s">
        <v>14</v>
      </c>
      <c r="C22" s="236"/>
      <c r="D22" s="236"/>
      <c r="E22" s="237"/>
      <c r="F22" s="236" t="s">
        <v>15</v>
      </c>
      <c r="G22" s="236"/>
      <c r="H22" s="236"/>
      <c r="I22" s="237"/>
      <c r="J22" s="157"/>
      <c r="K22" s="157"/>
      <c r="L22" s="157"/>
      <c r="M22" s="157"/>
      <c r="N22" s="157"/>
      <c r="O22" s="157"/>
      <c r="P22" s="157"/>
      <c r="Q22" s="157"/>
      <c r="R22" s="157"/>
    </row>
    <row r="23" spans="2:18" s="158" customFormat="1">
      <c r="B23" s="159" t="s">
        <v>16</v>
      </c>
      <c r="C23" s="160"/>
      <c r="D23" s="249">
        <f>①!D23</f>
        <v>0</v>
      </c>
      <c r="E23" s="250"/>
      <c r="F23" s="160" t="s">
        <v>18</v>
      </c>
      <c r="G23" s="160"/>
      <c r="H23" s="249">
        <f>①!H23</f>
        <v>0</v>
      </c>
      <c r="I23" s="250"/>
      <c r="J23" s="157"/>
      <c r="K23" s="157"/>
      <c r="L23" s="157"/>
      <c r="M23" s="157"/>
      <c r="N23" s="157"/>
      <c r="O23" s="157"/>
      <c r="P23" s="157"/>
      <c r="Q23" s="157"/>
      <c r="R23" s="157"/>
    </row>
    <row r="24" spans="2:18" s="158" customFormat="1">
      <c r="B24" s="161" t="s">
        <v>150</v>
      </c>
      <c r="C24" s="160"/>
      <c r="D24" s="249">
        <f>①!D24</f>
        <v>0</v>
      </c>
      <c r="E24" s="250"/>
      <c r="F24" s="160" t="s">
        <v>19</v>
      </c>
      <c r="G24" s="160"/>
      <c r="H24" s="249">
        <f>①!H24</f>
        <v>0</v>
      </c>
      <c r="I24" s="250"/>
      <c r="J24" s="157"/>
      <c r="K24" s="157"/>
      <c r="L24" s="157"/>
      <c r="M24" s="157"/>
      <c r="N24" s="157"/>
      <c r="O24" s="157"/>
      <c r="P24" s="157"/>
      <c r="Q24" s="157"/>
      <c r="R24" s="157"/>
    </row>
    <row r="25" spans="2:18" s="158" customFormat="1">
      <c r="B25" s="161" t="s">
        <v>128</v>
      </c>
      <c r="C25" s="162"/>
      <c r="D25" s="249">
        <f>①!D25</f>
        <v>0</v>
      </c>
      <c r="E25" s="250"/>
      <c r="F25" s="163" t="s">
        <v>48</v>
      </c>
      <c r="G25" s="162"/>
      <c r="H25" s="253"/>
      <c r="I25" s="254"/>
      <c r="J25" s="157"/>
      <c r="K25" s="157"/>
      <c r="L25" s="157"/>
      <c r="M25" s="157"/>
      <c r="N25" s="157"/>
      <c r="O25" s="157"/>
      <c r="P25" s="157"/>
      <c r="Q25" s="157"/>
      <c r="R25" s="157"/>
    </row>
    <row r="26" spans="2:18" s="158" customFormat="1" ht="15" thickBot="1">
      <c r="B26" s="164" t="s">
        <v>129</v>
      </c>
      <c r="C26" s="165"/>
      <c r="D26" s="255">
        <f>①!D26</f>
        <v>0</v>
      </c>
      <c r="E26" s="256"/>
      <c r="F26" s="166"/>
      <c r="G26" s="165"/>
      <c r="H26" s="167"/>
      <c r="I26" s="168"/>
      <c r="J26" s="157"/>
      <c r="K26" s="157"/>
      <c r="L26" s="157"/>
      <c r="M26" s="157"/>
      <c r="N26" s="157"/>
      <c r="O26" s="157"/>
      <c r="P26" s="157"/>
      <c r="Q26" s="157"/>
      <c r="R26" s="157"/>
    </row>
    <row r="27" spans="2:18" s="158" customFormat="1" ht="15" thickTop="1">
      <c r="B27" s="169" t="s">
        <v>17</v>
      </c>
      <c r="C27" s="170"/>
      <c r="D27" s="251">
        <f>①!D27</f>
        <v>0</v>
      </c>
      <c r="E27" s="252"/>
      <c r="F27" s="170" t="s">
        <v>20</v>
      </c>
      <c r="G27" s="170"/>
      <c r="H27" s="251">
        <f>①!H27</f>
        <v>0</v>
      </c>
      <c r="I27" s="252"/>
      <c r="J27" s="157"/>
      <c r="K27" s="157"/>
      <c r="L27" s="157"/>
      <c r="M27" s="157"/>
      <c r="N27" s="157"/>
      <c r="O27" s="157"/>
      <c r="P27" s="157"/>
      <c r="Q27" s="157"/>
      <c r="R27" s="157"/>
    </row>
    <row r="28" spans="2:18" s="158" customFormat="1">
      <c r="B28" s="156"/>
      <c r="C28" s="156"/>
      <c r="D28" s="157"/>
      <c r="E28" s="157"/>
      <c r="F28" s="157"/>
      <c r="G28" s="157"/>
      <c r="H28" s="157"/>
      <c r="I28" s="157"/>
      <c r="J28" s="157"/>
      <c r="K28" s="157"/>
      <c r="L28" s="157"/>
      <c r="M28" s="157"/>
      <c r="N28" s="157"/>
      <c r="O28" s="157"/>
      <c r="P28" s="157"/>
      <c r="Q28" s="157"/>
      <c r="R28" s="157"/>
    </row>
    <row r="31" spans="2:18">
      <c r="C31" s="143" t="s">
        <v>189</v>
      </c>
    </row>
    <row r="32" spans="2:18">
      <c r="C32" s="143" t="s">
        <v>190</v>
      </c>
    </row>
  </sheetData>
  <mergeCells count="59">
    <mergeCell ref="D10:H10"/>
    <mergeCell ref="I10:M10"/>
    <mergeCell ref="N10:R10"/>
    <mergeCell ref="Q3:R3"/>
    <mergeCell ref="B4:Q4"/>
    <mergeCell ref="D6:I6"/>
    <mergeCell ref="G7:H7"/>
    <mergeCell ref="D9:R9"/>
    <mergeCell ref="B6:C6"/>
    <mergeCell ref="B7:C7"/>
    <mergeCell ref="D11:H11"/>
    <mergeCell ref="I11:J11"/>
    <mergeCell ref="L11:M11"/>
    <mergeCell ref="N11:R11"/>
    <mergeCell ref="D12:H12"/>
    <mergeCell ref="I12:J12"/>
    <mergeCell ref="L12:M12"/>
    <mergeCell ref="N12:R12"/>
    <mergeCell ref="D13:H13"/>
    <mergeCell ref="I13:J13"/>
    <mergeCell ref="L13:M13"/>
    <mergeCell ref="N13:R13"/>
    <mergeCell ref="D14:H14"/>
    <mergeCell ref="I14:J14"/>
    <mergeCell ref="L14:M14"/>
    <mergeCell ref="N14:R14"/>
    <mergeCell ref="D15:H15"/>
    <mergeCell ref="I15:J15"/>
    <mergeCell ref="L15:M15"/>
    <mergeCell ref="N15:R15"/>
    <mergeCell ref="B16:E16"/>
    <mergeCell ref="F16:G16"/>
    <mergeCell ref="H16:I16"/>
    <mergeCell ref="J16:K16"/>
    <mergeCell ref="L16:M16"/>
    <mergeCell ref="N16:P16"/>
    <mergeCell ref="B20:F20"/>
    <mergeCell ref="G20:R20"/>
    <mergeCell ref="Q16:R16"/>
    <mergeCell ref="B17:E17"/>
    <mergeCell ref="F17:G17"/>
    <mergeCell ref="H17:I17"/>
    <mergeCell ref="J17:K17"/>
    <mergeCell ref="L17:M17"/>
    <mergeCell ref="N17:P17"/>
    <mergeCell ref="Q17:R17"/>
    <mergeCell ref="B19:F19"/>
    <mergeCell ref="G19:R19"/>
    <mergeCell ref="B22:E22"/>
    <mergeCell ref="F22:I22"/>
    <mergeCell ref="D23:E23"/>
    <mergeCell ref="H23:I23"/>
    <mergeCell ref="D24:E24"/>
    <mergeCell ref="H24:I24"/>
    <mergeCell ref="D25:E25"/>
    <mergeCell ref="H25:I25"/>
    <mergeCell ref="D26:E26"/>
    <mergeCell ref="D27:E27"/>
    <mergeCell ref="H27:I27"/>
  </mergeCells>
  <phoneticPr fontId="2"/>
  <dataValidations count="1">
    <dataValidation type="list" allowBlank="1" showInputMessage="1" showErrorMessage="1" sqref="C11:C15" xr:uid="{00000000-0002-0000-0700-000000000000}">
      <formula1>$C$31:$C$32</formula1>
    </dataValidation>
  </dataValidations>
  <pageMargins left="0.25" right="0.25" top="0.75" bottom="0.75" header="0.3" footer="0.3"/>
  <pageSetup paperSize="9" scale="81" orientation="landscape" horizontalDpi="1200" verticalDpi="12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R24"/>
  <sheetViews>
    <sheetView view="pageBreakPreview" zoomScaleNormal="85" zoomScaleSheetLayoutView="100" workbookViewId="0">
      <selection activeCell="J7" sqref="J7"/>
    </sheetView>
  </sheetViews>
  <sheetFormatPr defaultRowHeight="14.25" outlineLevelCol="1"/>
  <cols>
    <col min="1" max="1" width="1.625" style="142" customWidth="1"/>
    <col min="2" max="5" width="8.625" style="142" customWidth="1"/>
    <col min="6" max="8" width="9.125" style="142" customWidth="1"/>
    <col min="9" max="13" width="9.125" style="142" customWidth="1" outlineLevel="1"/>
    <col min="14" max="15" width="9.125" style="142" customWidth="1"/>
    <col min="16" max="16384" width="9" style="142"/>
  </cols>
  <sheetData>
    <row r="1" spans="1:18" ht="3.95" customHeight="1"/>
    <row r="2" spans="1:18">
      <c r="A2" s="143"/>
      <c r="B2" s="143" t="s">
        <v>133</v>
      </c>
      <c r="C2" s="143"/>
      <c r="D2" s="143"/>
      <c r="E2" s="143"/>
    </row>
    <row r="3" spans="1:18">
      <c r="A3" s="143"/>
      <c r="B3" s="143"/>
      <c r="C3" s="143"/>
      <c r="D3" s="143"/>
      <c r="E3" s="143"/>
      <c r="P3" s="230" t="s">
        <v>164</v>
      </c>
      <c r="Q3" s="257"/>
    </row>
    <row r="4" spans="1:18">
      <c r="B4" s="230" t="s">
        <v>138</v>
      </c>
      <c r="C4" s="230"/>
      <c r="D4" s="230"/>
      <c r="E4" s="230"/>
      <c r="F4" s="230"/>
      <c r="G4" s="230"/>
      <c r="H4" s="230"/>
      <c r="I4" s="230"/>
      <c r="J4" s="230"/>
      <c r="K4" s="230"/>
      <c r="L4" s="230"/>
      <c r="M4" s="230"/>
      <c r="N4" s="230"/>
      <c r="O4" s="230"/>
    </row>
    <row r="6" spans="1:18" ht="32.25" customHeight="1">
      <c r="B6" s="258"/>
      <c r="C6" s="260" t="s">
        <v>134</v>
      </c>
      <c r="D6" s="260" t="s">
        <v>139</v>
      </c>
      <c r="E6" s="262" t="s">
        <v>135</v>
      </c>
      <c r="F6" s="260" t="s">
        <v>9</v>
      </c>
      <c r="G6" s="260" t="s">
        <v>125</v>
      </c>
      <c r="H6" s="260" t="s">
        <v>137</v>
      </c>
      <c r="I6" s="172" t="s">
        <v>142</v>
      </c>
      <c r="J6" s="172" t="s">
        <v>143</v>
      </c>
      <c r="K6" s="172" t="s">
        <v>144</v>
      </c>
      <c r="L6" s="172" t="s">
        <v>145</v>
      </c>
      <c r="M6" s="172" t="s">
        <v>146</v>
      </c>
      <c r="N6" s="260" t="s">
        <v>147</v>
      </c>
      <c r="O6" s="260" t="s">
        <v>10</v>
      </c>
      <c r="P6" s="260" t="s">
        <v>148</v>
      </c>
      <c r="Q6" s="260" t="s">
        <v>149</v>
      </c>
    </row>
    <row r="7" spans="1:18" ht="15.75" customHeight="1">
      <c r="B7" s="259"/>
      <c r="C7" s="261"/>
      <c r="D7" s="261"/>
      <c r="E7" s="263"/>
      <c r="F7" s="261"/>
      <c r="G7" s="261"/>
      <c r="H7" s="261"/>
      <c r="I7" s="172" t="str">
        <f>IF(COUNTIF(②!C11,"*４*"),"〇","")</f>
        <v/>
      </c>
      <c r="J7" s="172" t="str">
        <f>IF(COUNTIF(②!C12,"*４年*"),"〇","")</f>
        <v/>
      </c>
      <c r="K7" s="172" t="str">
        <f>IF(COUNTIF(②!C13,"*４年*"),"〇","")</f>
        <v/>
      </c>
      <c r="L7" s="172" t="str">
        <f>IF(COUNTIF(②!C14,"*４年*"),"〇","")</f>
        <v/>
      </c>
      <c r="M7" s="172" t="str">
        <f>IF(COUNTIF(②!C14,"*４年*"),"〇","")</f>
        <v/>
      </c>
      <c r="N7" s="261"/>
      <c r="O7" s="261"/>
      <c r="P7" s="261"/>
      <c r="Q7" s="261"/>
    </row>
    <row r="8" spans="1:18" ht="20.100000000000001" customHeight="1">
      <c r="B8" s="173" t="s">
        <v>0</v>
      </c>
      <c r="C8" s="174"/>
      <c r="D8" s="174"/>
      <c r="E8" s="173">
        <f t="shared" ref="E8:E19" si="0">SUM(C8:D8)</f>
        <v>0</v>
      </c>
      <c r="F8" s="175"/>
      <c r="G8" s="175"/>
      <c r="H8" s="176">
        <f>F8+G8</f>
        <v>0</v>
      </c>
      <c r="I8" s="177">
        <f t="shared" ref="I8:I18" si="1">IF($I$7="〇",IF(C8=1,IF(H8/2&lt;30001,ROUNDDOWN(H8/2,-3),30000),IF(C8&gt;1,ROUNDDOWN(MIN(30000,H8/E8),-3),)),IF(E8=1,IF(H8/2&lt;20001,ROUNDDOWN(H8/2,-3),20000),IF(E8&gt;1,ROUNDDOWN(MIN(20000,H8/E8),-3),)))</f>
        <v>0</v>
      </c>
      <c r="J8" s="177">
        <f>IF($J$7="〇",IF($C8&gt;1,ROUNDDOWN(MIN(30000,$H8/$E8),-3),),IF($C8&gt;1,ROUNDDOWN(MIN(20000,$H8/$E8),-3),))</f>
        <v>0</v>
      </c>
      <c r="K8" s="177">
        <f>IF($K$7="〇",IF($C8&gt;2,ROUNDDOWN(MIN(30000,$H8/$E8),-3),),IF($C8&gt;2,ROUNDDOWN(MIN(20000,$H8/$E8),-3),))</f>
        <v>0</v>
      </c>
      <c r="L8" s="177">
        <f>IF($L$7="〇",IF($C8&gt;3,ROUNDDOWN(MIN(30000,$H8/$E8),-3),),IF($C8&gt;3,ROUNDDOWN(MIN(20000,$H8/$E8),-3),))</f>
        <v>0</v>
      </c>
      <c r="M8" s="177">
        <f>IF($M$7="〇",IF($C8&gt;4,ROUNDDOWN(MIN(30000,$H8/$E8),-3),),IF($C8&gt;4,ROUNDDOWN(MIN(20000,$H8/$E8),-3),))</f>
        <v>0</v>
      </c>
      <c r="N8" s="176">
        <f>SUM(I8:M8)</f>
        <v>0</v>
      </c>
      <c r="O8" s="178">
        <f>H8-P8-Q8-N8</f>
        <v>0</v>
      </c>
      <c r="P8" s="175">
        <v>0</v>
      </c>
      <c r="Q8" s="175">
        <v>0</v>
      </c>
      <c r="R8" s="149" t="s">
        <v>184</v>
      </c>
    </row>
    <row r="9" spans="1:18" ht="20.100000000000001" customHeight="1">
      <c r="B9" s="173" t="s">
        <v>1</v>
      </c>
      <c r="C9" s="174"/>
      <c r="D9" s="174"/>
      <c r="E9" s="173">
        <f t="shared" si="0"/>
        <v>0</v>
      </c>
      <c r="F9" s="175"/>
      <c r="G9" s="175"/>
      <c r="H9" s="176">
        <f>F9+G9</f>
        <v>0</v>
      </c>
      <c r="I9" s="177">
        <f t="shared" si="1"/>
        <v>0</v>
      </c>
      <c r="J9" s="177">
        <f>IF($J$7="〇",IF($C9&gt;1,ROUNDDOWN(MIN(30000,$H9/$E9),-3),),IF($C9&gt;1,ROUNDDOWN(MIN(20000,$H9/$E9),-3),))</f>
        <v>0</v>
      </c>
      <c r="K9" s="177">
        <f t="shared" ref="K9:K19" si="2">IF($K$7="〇",IF($C9&gt;2,ROUNDDOWN(MIN(30000,$H9/$E9),-3),),IF($C9&gt;2,ROUNDDOWN(MIN(20000,$H9/$E9),-3),))</f>
        <v>0</v>
      </c>
      <c r="L9" s="177">
        <f>IF($L$7="〇",IF($C9&gt;3,ROUNDDOWN(MIN(30000,$H9/$E9),-3),),IF($C9&gt;3,ROUNDDOWN(MIN(20000,$H9/$E9),-3),))</f>
        <v>0</v>
      </c>
      <c r="M9" s="177">
        <f t="shared" ref="M9:M19" si="3">IF($M$7="〇",IF($C9&gt;4,ROUNDDOWN(MIN(30000,$H9/$E9),-3),),IF($C9&gt;4,ROUNDDOWN(MIN(20000,$H9/$E9),-3),))</f>
        <v>0</v>
      </c>
      <c r="N9" s="176">
        <f t="shared" ref="N9:N19" si="4">SUM(I9:M9)</f>
        <v>0</v>
      </c>
      <c r="O9" s="178">
        <f t="shared" ref="O9:O19" si="5">H9-P9-Q9-N9</f>
        <v>0</v>
      </c>
      <c r="P9" s="175">
        <v>0</v>
      </c>
      <c r="Q9" s="175">
        <v>0</v>
      </c>
      <c r="R9" s="149" t="s">
        <v>185</v>
      </c>
    </row>
    <row r="10" spans="1:18" ht="20.100000000000001" customHeight="1">
      <c r="B10" s="173" t="s">
        <v>2</v>
      </c>
      <c r="C10" s="174"/>
      <c r="D10" s="174"/>
      <c r="E10" s="173">
        <f t="shared" si="0"/>
        <v>0</v>
      </c>
      <c r="F10" s="175"/>
      <c r="G10" s="175"/>
      <c r="H10" s="176">
        <f t="shared" ref="H10:H19" si="6">F10+G10</f>
        <v>0</v>
      </c>
      <c r="I10" s="177">
        <f t="shared" si="1"/>
        <v>0</v>
      </c>
      <c r="J10" s="177">
        <f>IF($J$7="〇",IF($C10&gt;1,ROUNDDOWN(MIN(30000,$H10/$E10),-3),),IF($C10&gt;1,ROUNDDOWN(MIN(20000,$H10/$E10),-3),))</f>
        <v>0</v>
      </c>
      <c r="K10" s="177">
        <f t="shared" si="2"/>
        <v>0</v>
      </c>
      <c r="L10" s="177">
        <f t="shared" ref="L10:L19" si="7">IF($L$7="〇",IF($C10&gt;3,ROUNDDOWN(MIN(30000,$H10/$E10),-3),),IF($C10&gt;3,ROUNDDOWN(MIN(20000,$H10/$E10),-3),))</f>
        <v>0</v>
      </c>
      <c r="M10" s="177">
        <f t="shared" si="3"/>
        <v>0</v>
      </c>
      <c r="N10" s="176">
        <f t="shared" si="4"/>
        <v>0</v>
      </c>
      <c r="O10" s="178">
        <f t="shared" si="5"/>
        <v>0</v>
      </c>
      <c r="P10" s="175">
        <v>0</v>
      </c>
      <c r="Q10" s="175">
        <v>0</v>
      </c>
      <c r="R10" s="149" t="s">
        <v>187</v>
      </c>
    </row>
    <row r="11" spans="1:18" ht="20.100000000000001" customHeight="1">
      <c r="B11" s="173" t="s">
        <v>3</v>
      </c>
      <c r="C11" s="174"/>
      <c r="D11" s="174"/>
      <c r="E11" s="173">
        <f t="shared" si="0"/>
        <v>0</v>
      </c>
      <c r="F11" s="175"/>
      <c r="G11" s="175"/>
      <c r="H11" s="176">
        <f t="shared" si="6"/>
        <v>0</v>
      </c>
      <c r="I11" s="177">
        <f t="shared" si="1"/>
        <v>0</v>
      </c>
      <c r="J11" s="177">
        <f>IF($J$7="〇",IF($C11&gt;1,ROUNDDOWN(MIN(30000,$H11/$E11),-3),),IF($C11&gt;1,ROUNDDOWN(MIN(20000,$H11/$E11),-3),))</f>
        <v>0</v>
      </c>
      <c r="K11" s="177">
        <f t="shared" si="2"/>
        <v>0</v>
      </c>
      <c r="L11" s="177">
        <f t="shared" si="7"/>
        <v>0</v>
      </c>
      <c r="M11" s="177">
        <f t="shared" si="3"/>
        <v>0</v>
      </c>
      <c r="N11" s="176">
        <f t="shared" si="4"/>
        <v>0</v>
      </c>
      <c r="O11" s="178">
        <f t="shared" si="5"/>
        <v>0</v>
      </c>
      <c r="P11" s="175">
        <v>0</v>
      </c>
      <c r="Q11" s="175">
        <v>0</v>
      </c>
      <c r="R11" s="149" t="s">
        <v>186</v>
      </c>
    </row>
    <row r="12" spans="1:18" ht="20.100000000000001" customHeight="1">
      <c r="B12" s="173" t="s">
        <v>4</v>
      </c>
      <c r="C12" s="174"/>
      <c r="D12" s="174"/>
      <c r="E12" s="173">
        <f t="shared" si="0"/>
        <v>0</v>
      </c>
      <c r="F12" s="175"/>
      <c r="G12" s="175"/>
      <c r="H12" s="176">
        <f t="shared" si="6"/>
        <v>0</v>
      </c>
      <c r="I12" s="177">
        <f t="shared" si="1"/>
        <v>0</v>
      </c>
      <c r="J12" s="177">
        <f t="shared" ref="J12:J19" si="8">IF($J$7="〇",IF($C12&gt;1,ROUNDDOWN(MIN(30000,$H12/$E12),-3),),IF($C12&gt;1,ROUNDDOWN(MIN(20000,$H12/$E12),-3),))</f>
        <v>0</v>
      </c>
      <c r="K12" s="177">
        <f t="shared" si="2"/>
        <v>0</v>
      </c>
      <c r="L12" s="177">
        <f t="shared" si="7"/>
        <v>0</v>
      </c>
      <c r="M12" s="177">
        <f t="shared" si="3"/>
        <v>0</v>
      </c>
      <c r="N12" s="176">
        <f t="shared" si="4"/>
        <v>0</v>
      </c>
      <c r="O12" s="178">
        <f t="shared" si="5"/>
        <v>0</v>
      </c>
      <c r="P12" s="175">
        <v>0</v>
      </c>
      <c r="Q12" s="175">
        <v>0</v>
      </c>
    </row>
    <row r="13" spans="1:18" ht="20.100000000000001" customHeight="1">
      <c r="B13" s="173" t="s">
        <v>5</v>
      </c>
      <c r="C13" s="174"/>
      <c r="D13" s="174"/>
      <c r="E13" s="173">
        <f t="shared" si="0"/>
        <v>0</v>
      </c>
      <c r="F13" s="175"/>
      <c r="G13" s="175"/>
      <c r="H13" s="176">
        <f t="shared" si="6"/>
        <v>0</v>
      </c>
      <c r="I13" s="177">
        <f t="shared" si="1"/>
        <v>0</v>
      </c>
      <c r="J13" s="177">
        <f t="shared" si="8"/>
        <v>0</v>
      </c>
      <c r="K13" s="177">
        <f t="shared" si="2"/>
        <v>0</v>
      </c>
      <c r="L13" s="177">
        <f t="shared" si="7"/>
        <v>0</v>
      </c>
      <c r="M13" s="177">
        <f t="shared" si="3"/>
        <v>0</v>
      </c>
      <c r="N13" s="176">
        <f t="shared" si="4"/>
        <v>0</v>
      </c>
      <c r="O13" s="178">
        <f t="shared" si="5"/>
        <v>0</v>
      </c>
      <c r="P13" s="175">
        <v>0</v>
      </c>
      <c r="Q13" s="175">
        <v>0</v>
      </c>
    </row>
    <row r="14" spans="1:18" ht="20.100000000000001" customHeight="1">
      <c r="B14" s="173" t="s">
        <v>11</v>
      </c>
      <c r="C14" s="174"/>
      <c r="D14" s="174"/>
      <c r="E14" s="173">
        <f t="shared" si="0"/>
        <v>0</v>
      </c>
      <c r="F14" s="175"/>
      <c r="G14" s="175"/>
      <c r="H14" s="176">
        <f t="shared" si="6"/>
        <v>0</v>
      </c>
      <c r="I14" s="177">
        <f t="shared" si="1"/>
        <v>0</v>
      </c>
      <c r="J14" s="177">
        <f t="shared" si="8"/>
        <v>0</v>
      </c>
      <c r="K14" s="177">
        <f t="shared" si="2"/>
        <v>0</v>
      </c>
      <c r="L14" s="177">
        <f t="shared" si="7"/>
        <v>0</v>
      </c>
      <c r="M14" s="177">
        <f t="shared" si="3"/>
        <v>0</v>
      </c>
      <c r="N14" s="176">
        <f t="shared" si="4"/>
        <v>0</v>
      </c>
      <c r="O14" s="178">
        <f t="shared" si="5"/>
        <v>0</v>
      </c>
      <c r="P14" s="175">
        <v>0</v>
      </c>
      <c r="Q14" s="175">
        <v>0</v>
      </c>
    </row>
    <row r="15" spans="1:18" ht="20.100000000000001" customHeight="1">
      <c r="B15" s="173" t="s">
        <v>12</v>
      </c>
      <c r="C15" s="174"/>
      <c r="D15" s="174"/>
      <c r="E15" s="173">
        <f t="shared" si="0"/>
        <v>0</v>
      </c>
      <c r="F15" s="175"/>
      <c r="G15" s="175"/>
      <c r="H15" s="176">
        <f t="shared" si="6"/>
        <v>0</v>
      </c>
      <c r="I15" s="177">
        <f t="shared" si="1"/>
        <v>0</v>
      </c>
      <c r="J15" s="177">
        <f t="shared" si="8"/>
        <v>0</v>
      </c>
      <c r="K15" s="177">
        <f t="shared" si="2"/>
        <v>0</v>
      </c>
      <c r="L15" s="177">
        <f t="shared" si="7"/>
        <v>0</v>
      </c>
      <c r="M15" s="177">
        <f t="shared" si="3"/>
        <v>0</v>
      </c>
      <c r="N15" s="176">
        <f t="shared" si="4"/>
        <v>0</v>
      </c>
      <c r="O15" s="178">
        <f t="shared" si="5"/>
        <v>0</v>
      </c>
      <c r="P15" s="175">
        <v>0</v>
      </c>
      <c r="Q15" s="175">
        <v>0</v>
      </c>
    </row>
    <row r="16" spans="1:18" ht="20.100000000000001" customHeight="1">
      <c r="B16" s="173" t="s">
        <v>13</v>
      </c>
      <c r="C16" s="174"/>
      <c r="D16" s="174"/>
      <c r="E16" s="173">
        <f t="shared" si="0"/>
        <v>0</v>
      </c>
      <c r="F16" s="175"/>
      <c r="G16" s="175"/>
      <c r="H16" s="176">
        <f t="shared" si="6"/>
        <v>0</v>
      </c>
      <c r="I16" s="177">
        <f t="shared" si="1"/>
        <v>0</v>
      </c>
      <c r="J16" s="177">
        <f t="shared" si="8"/>
        <v>0</v>
      </c>
      <c r="K16" s="177">
        <f t="shared" si="2"/>
        <v>0</v>
      </c>
      <c r="L16" s="177">
        <f t="shared" si="7"/>
        <v>0</v>
      </c>
      <c r="M16" s="177">
        <f t="shared" si="3"/>
        <v>0</v>
      </c>
      <c r="N16" s="176">
        <f t="shared" si="4"/>
        <v>0</v>
      </c>
      <c r="O16" s="178">
        <f t="shared" si="5"/>
        <v>0</v>
      </c>
      <c r="P16" s="175">
        <v>0</v>
      </c>
      <c r="Q16" s="175">
        <v>0</v>
      </c>
    </row>
    <row r="17" spans="2:17" ht="20.100000000000001" customHeight="1">
      <c r="B17" s="173" t="s">
        <v>6</v>
      </c>
      <c r="C17" s="174"/>
      <c r="D17" s="174"/>
      <c r="E17" s="173">
        <f t="shared" si="0"/>
        <v>0</v>
      </c>
      <c r="F17" s="175"/>
      <c r="G17" s="175"/>
      <c r="H17" s="176">
        <f t="shared" si="6"/>
        <v>0</v>
      </c>
      <c r="I17" s="177">
        <f t="shared" si="1"/>
        <v>0</v>
      </c>
      <c r="J17" s="177">
        <f t="shared" si="8"/>
        <v>0</v>
      </c>
      <c r="K17" s="177">
        <f t="shared" si="2"/>
        <v>0</v>
      </c>
      <c r="L17" s="177">
        <f t="shared" si="7"/>
        <v>0</v>
      </c>
      <c r="M17" s="177">
        <f t="shared" si="3"/>
        <v>0</v>
      </c>
      <c r="N17" s="176">
        <f t="shared" si="4"/>
        <v>0</v>
      </c>
      <c r="O17" s="178">
        <f t="shared" si="5"/>
        <v>0</v>
      </c>
      <c r="P17" s="175">
        <v>0</v>
      </c>
      <c r="Q17" s="175">
        <v>0</v>
      </c>
    </row>
    <row r="18" spans="2:17" ht="20.100000000000001" customHeight="1">
      <c r="B18" s="173" t="s">
        <v>7</v>
      </c>
      <c r="C18" s="174"/>
      <c r="D18" s="174"/>
      <c r="E18" s="173">
        <f t="shared" si="0"/>
        <v>0</v>
      </c>
      <c r="F18" s="175"/>
      <c r="G18" s="175"/>
      <c r="H18" s="176">
        <f t="shared" si="6"/>
        <v>0</v>
      </c>
      <c r="I18" s="177">
        <f t="shared" si="1"/>
        <v>0</v>
      </c>
      <c r="J18" s="177">
        <f t="shared" si="8"/>
        <v>0</v>
      </c>
      <c r="K18" s="177">
        <f t="shared" si="2"/>
        <v>0</v>
      </c>
      <c r="L18" s="177">
        <f t="shared" si="7"/>
        <v>0</v>
      </c>
      <c r="M18" s="177">
        <f t="shared" si="3"/>
        <v>0</v>
      </c>
      <c r="N18" s="176">
        <f t="shared" si="4"/>
        <v>0</v>
      </c>
      <c r="O18" s="178">
        <f t="shared" si="5"/>
        <v>0</v>
      </c>
      <c r="P18" s="175">
        <v>0</v>
      </c>
      <c r="Q18" s="175">
        <v>0</v>
      </c>
    </row>
    <row r="19" spans="2:17" ht="20.100000000000001" customHeight="1" thickBot="1">
      <c r="B19" s="179" t="s">
        <v>8</v>
      </c>
      <c r="C19" s="180"/>
      <c r="D19" s="180"/>
      <c r="E19" s="179">
        <f t="shared" si="0"/>
        <v>0</v>
      </c>
      <c r="F19" s="181"/>
      <c r="G19" s="181"/>
      <c r="H19" s="182">
        <f t="shared" si="6"/>
        <v>0</v>
      </c>
      <c r="I19" s="183">
        <f>IF($I$7="〇",IF(C19=1,IF(H19/2&lt;30001,ROUNDDOWN(H19/2,-3),30000),IF(C19&gt;1,ROUNDDOWN(MIN(30000,H19/E19),-3),)),IF(E19=1,IF(H19/2&lt;20001,ROUNDDOWN(H19/2,-3),20000),IF(E19&gt;1,ROUNDDOWN(MIN(20000,H19/E19),-3),)))</f>
        <v>0</v>
      </c>
      <c r="J19" s="184">
        <f t="shared" si="8"/>
        <v>0</v>
      </c>
      <c r="K19" s="184">
        <f t="shared" si="2"/>
        <v>0</v>
      </c>
      <c r="L19" s="184">
        <f t="shared" si="7"/>
        <v>0</v>
      </c>
      <c r="M19" s="184">
        <f t="shared" si="3"/>
        <v>0</v>
      </c>
      <c r="N19" s="182">
        <f t="shared" si="4"/>
        <v>0</v>
      </c>
      <c r="O19" s="182">
        <f t="shared" si="5"/>
        <v>0</v>
      </c>
      <c r="P19" s="181">
        <v>0</v>
      </c>
      <c r="Q19" s="181">
        <v>0</v>
      </c>
    </row>
    <row r="20" spans="2:17" ht="20.100000000000001" customHeight="1" thickTop="1">
      <c r="B20" s="185" t="s">
        <v>169</v>
      </c>
      <c r="C20" s="185"/>
      <c r="D20" s="185"/>
      <c r="E20" s="185"/>
      <c r="F20" s="186">
        <f>SUM(F8:F19)</f>
        <v>0</v>
      </c>
      <c r="G20" s="186">
        <f>SUM(G8:G19)</f>
        <v>0</v>
      </c>
      <c r="H20" s="186">
        <f t="shared" ref="H20:O20" si="9">SUM(H8:H19)</f>
        <v>0</v>
      </c>
      <c r="I20" s="187">
        <f t="shared" si="9"/>
        <v>0</v>
      </c>
      <c r="J20" s="186">
        <f t="shared" si="9"/>
        <v>0</v>
      </c>
      <c r="K20" s="186">
        <f t="shared" si="9"/>
        <v>0</v>
      </c>
      <c r="L20" s="186">
        <f t="shared" si="9"/>
        <v>0</v>
      </c>
      <c r="M20" s="186">
        <f>SUM(M8:M19)</f>
        <v>0</v>
      </c>
      <c r="N20" s="186">
        <f t="shared" si="9"/>
        <v>0</v>
      </c>
      <c r="O20" s="188">
        <f t="shared" si="9"/>
        <v>0</v>
      </c>
      <c r="P20" s="189">
        <f>SUM(P8:P19)</f>
        <v>0</v>
      </c>
      <c r="Q20" s="189">
        <f>SUM(Q8:Q19)</f>
        <v>0</v>
      </c>
    </row>
    <row r="22" spans="2:17">
      <c r="B22" s="143" t="s">
        <v>140</v>
      </c>
    </row>
    <row r="23" spans="2:17">
      <c r="B23" s="143" t="s">
        <v>141</v>
      </c>
      <c r="O23" s="190"/>
      <c r="Q23" s="190"/>
    </row>
    <row r="24" spans="2:17" ht="18.75">
      <c r="Q24" s="190" t="s">
        <v>302</v>
      </c>
    </row>
  </sheetData>
  <mergeCells count="13">
    <mergeCell ref="O6:O7"/>
    <mergeCell ref="P6:P7"/>
    <mergeCell ref="Q6:Q7"/>
    <mergeCell ref="P3:Q3"/>
    <mergeCell ref="B4:O4"/>
    <mergeCell ref="B6:B7"/>
    <mergeCell ref="C6:C7"/>
    <mergeCell ref="D6:D7"/>
    <mergeCell ref="E6:E7"/>
    <mergeCell ref="F6:F7"/>
    <mergeCell ref="G6:G7"/>
    <mergeCell ref="H6:H7"/>
    <mergeCell ref="N6:N7"/>
  </mergeCells>
  <phoneticPr fontId="2"/>
  <pageMargins left="0.25" right="0.25" top="0.75" bottom="0.75" header="0.3" footer="0.3"/>
  <pageSetup paperSize="9" scale="90"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36</vt:i4>
      </vt:variant>
    </vt:vector>
  </HeadingPairs>
  <TitlesOfParts>
    <vt:vector size="88" baseType="lpstr">
      <vt:lpstr>交付申請関係→</vt:lpstr>
      <vt:lpstr>交付申請チェックリスト</vt:lpstr>
      <vt:lpstr>第1号様式(交付申請書)</vt:lpstr>
      <vt:lpstr>第1号様式別紙1(役員等)</vt:lpstr>
      <vt:lpstr>第1号様式別紙2(職員一覧)</vt:lpstr>
      <vt:lpstr>①</vt:lpstr>
      <vt:lpstr>別紙①</vt:lpstr>
      <vt:lpstr>②</vt:lpstr>
      <vt:lpstr>別紙②</vt:lpstr>
      <vt:lpstr>③</vt:lpstr>
      <vt:lpstr>別紙③</vt:lpstr>
      <vt:lpstr>④</vt:lpstr>
      <vt:lpstr>別紙④</vt:lpstr>
      <vt:lpstr>⑤</vt:lpstr>
      <vt:lpstr>別紙⑤</vt:lpstr>
      <vt:lpstr>⑥</vt:lpstr>
      <vt:lpstr>別紙⑥</vt:lpstr>
      <vt:lpstr>⑦</vt:lpstr>
      <vt:lpstr>別紙⑦</vt:lpstr>
      <vt:lpstr>⑧</vt:lpstr>
      <vt:lpstr>別紙⑧</vt:lpstr>
      <vt:lpstr>第2号様式・第2号様式別紙→</vt:lpstr>
      <vt:lpstr>第10号様式(雇用証明書)</vt:lpstr>
      <vt:lpstr>実績報告関係→</vt:lpstr>
      <vt:lpstr>実績報告チェックリスト</vt:lpstr>
      <vt:lpstr>第5号様式(実績報告書)</vt:lpstr>
      <vt:lpstr>第1号様式別紙2(職員一覧) (2)</vt:lpstr>
      <vt:lpstr>第6号様式・第6号様式別紙→</vt:lpstr>
      <vt:lpstr>①実績</vt:lpstr>
      <vt:lpstr>別紙①実績</vt:lpstr>
      <vt:lpstr>②実績</vt:lpstr>
      <vt:lpstr>別紙②実績</vt:lpstr>
      <vt:lpstr>③実績</vt:lpstr>
      <vt:lpstr>別紙③実績</vt:lpstr>
      <vt:lpstr>④実績</vt:lpstr>
      <vt:lpstr>別紙④実績</vt:lpstr>
      <vt:lpstr>⑤実績</vt:lpstr>
      <vt:lpstr>別紙⑤実績</vt:lpstr>
      <vt:lpstr>⑥実績</vt:lpstr>
      <vt:lpstr>別紙⑥実績</vt:lpstr>
      <vt:lpstr>⑦実績</vt:lpstr>
      <vt:lpstr>別紙⑦実績</vt:lpstr>
      <vt:lpstr>⑧実績</vt:lpstr>
      <vt:lpstr>別紙⑧実績</vt:lpstr>
      <vt:lpstr>第10号様式(雇用証明書)※</vt:lpstr>
      <vt:lpstr>変更申請関係→</vt:lpstr>
      <vt:lpstr>第9号様式(変更承認申請書)</vt:lpstr>
      <vt:lpstr>第９号様式別紙(変更報告)</vt:lpstr>
      <vt:lpstr>日割り計算比較表</vt:lpstr>
      <vt:lpstr>請求関係→</vt:lpstr>
      <vt:lpstr>請求書チェックリスト</vt:lpstr>
      <vt:lpstr>第8号様式(請求書)</vt:lpstr>
      <vt:lpstr>①!Print_Area</vt:lpstr>
      <vt:lpstr>①実績!Print_Area</vt:lpstr>
      <vt:lpstr>②!Print_Area</vt:lpstr>
      <vt:lpstr>②実績!Print_Area</vt:lpstr>
      <vt:lpstr>③!Print_Area</vt:lpstr>
      <vt:lpstr>③実績!Print_Area</vt:lpstr>
      <vt:lpstr>④!Print_Area</vt:lpstr>
      <vt:lpstr>④実績!Print_Area</vt:lpstr>
      <vt:lpstr>⑤!Print_Area</vt:lpstr>
      <vt:lpstr>⑤実績!Print_Area</vt:lpstr>
      <vt:lpstr>⑥!Print_Area</vt:lpstr>
      <vt:lpstr>⑥実績!Print_Area</vt:lpstr>
      <vt:lpstr>⑦!Print_Area</vt:lpstr>
      <vt:lpstr>⑦実績!Print_Area</vt:lpstr>
      <vt:lpstr>⑧!Print_Area</vt:lpstr>
      <vt:lpstr>⑧実績!Print_Area</vt:lpstr>
      <vt:lpstr>交付申請チェックリスト!Print_Area</vt:lpstr>
      <vt:lpstr>'第1号様式別紙2(職員一覧)'!Print_Area</vt:lpstr>
      <vt:lpstr>'第1号様式別紙2(職員一覧) (2)'!Print_Area</vt:lpstr>
      <vt:lpstr>日割り計算比較表!Print_Area</vt:lpstr>
      <vt:lpstr>別紙①!Print_Area</vt:lpstr>
      <vt:lpstr>別紙①実績!Print_Area</vt:lpstr>
      <vt:lpstr>別紙②!Print_Area</vt:lpstr>
      <vt:lpstr>別紙②実績!Print_Area</vt:lpstr>
      <vt:lpstr>別紙③!Print_Area</vt:lpstr>
      <vt:lpstr>別紙③実績!Print_Area</vt:lpstr>
      <vt:lpstr>別紙④!Print_Area</vt:lpstr>
      <vt:lpstr>別紙④実績!Print_Area</vt:lpstr>
      <vt:lpstr>別紙⑤!Print_Area</vt:lpstr>
      <vt:lpstr>別紙⑤実績!Print_Area</vt:lpstr>
      <vt:lpstr>別紙⑥!Print_Area</vt:lpstr>
      <vt:lpstr>別紙⑥実績!Print_Area</vt:lpstr>
      <vt:lpstr>別紙⑦!Print_Area</vt:lpstr>
      <vt:lpstr>別紙⑦実績!Print_Area</vt:lpstr>
      <vt:lpstr>別紙⑧!Print_Area</vt:lpstr>
      <vt:lpstr>別紙⑧実績!Print_Area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2024-04-01T04:52:55Z</dcterms:created>
  <dcterms:modified xsi:type="dcterms:W3CDTF">2025-03-18T23:03:09Z</dcterms:modified>
</cp:coreProperties>
</file>